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ournal" sheetId="1" r:id="rId1"/>
    <sheet name="Statistiques" sheetId="2" r:id="rId2"/>
    <sheet name="Par setup" sheetId="3" r:id="rId3"/>
    <sheet name="Lisez-moi" sheetId="4" r:id="rId4"/>
  </sheets>
  <definedNames>
    <definedName name="_xlnm._FilterDatabase" localSheetId="0">Journal!$A$1:$M$201</definedName>
  </definedName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/mm/yyyy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1"/>
  <sheetViews>
    <sheetView workbookViewId="0"/>
  </sheetViews>
  <cols>
    <col min="1" max="1" width="12.83203125" customWidth="1"/>
    <col min="2" max="2" width="8.83203125" customWidth="1"/>
    <col min="3" max="3" width="11.83203125" customWidth="1"/>
    <col min="4" max="4" width="7.83203125" customWidth="1"/>
    <col min="5" max="5" width="6.83203125" customWidth="1"/>
    <col min="6" max="6" width="10.83203125" customWidth="1"/>
    <col min="7" max="7" width="10.83203125" customWidth="1"/>
    <col min="8" max="8" width="10.83203125" customWidth="1"/>
    <col min="9" max="9" width="6.83203125" customWidth="1"/>
    <col min="10" max="10" width="10.83203125" customWidth="1"/>
    <col min="11" max="11" width="12.83203125" customWidth="1"/>
    <col min="12" max="12" width="12.83203125" customWidth="1"/>
    <col min="13" max="13" width="32.83203125" customWidth="1"/>
    <col min="14" max="14" width="11.83203125" customWidth="1"/>
    <col min="15" max="15" width="9.83203125" customWidth="1"/>
    <col min="16" max="16" width="10.83203125" customWidth="1"/>
  </cols>
  <sheetData>
    <row r="1">
      <c r="A1" t="str">
        <v>Date</v>
      </c>
      <c r="B1" t="str">
        <v>Heure</v>
      </c>
      <c r="C1" t="str">
        <v>Instrument</v>
      </c>
      <c r="D1" t="str">
        <v>Sens</v>
      </c>
      <c r="E1" t="str">
        <v>Lot</v>
      </c>
      <c r="F1" t="str">
        <v>Entrée</v>
      </c>
      <c r="G1" t="str">
        <v>Stop</v>
      </c>
      <c r="H1" t="str">
        <v>Sortie</v>
      </c>
      <c r="I1" t="str">
        <v>R</v>
      </c>
      <c r="J1" t="str">
        <v>Résultat</v>
      </c>
      <c r="K1" t="str">
        <v>Setup</v>
      </c>
      <c r="L1" t="str">
        <v>Émotion</v>
      </c>
      <c r="M1" t="str">
        <v>Note</v>
      </c>
      <c r="N1" t="str">
        <v>R cumulé</v>
      </c>
      <c r="O1" t="str">
        <v>Plus haut</v>
      </c>
      <c r="P1" t="str">
        <v>Drawdown</v>
      </c>
    </row>
    <row r="2">
      <c r="A2" s="1">
        <v>46294</v>
      </c>
      <c r="B2" t="str">
        <v>09:12</v>
      </c>
      <c r="C2" t="str">
        <v>EURUSD</v>
      </c>
      <c r="D2" t="str">
        <v>Long</v>
      </c>
      <c r="E2">
        <v>0.5</v>
      </c>
      <c r="F2">
        <v>1.1731</v>
      </c>
      <c r="G2">
        <v>1.1717</v>
      </c>
      <c r="H2">
        <v>1.1759</v>
      </c>
      <c r="I2">
        <f>IF(OR(F2="",G2="",H2="",F2=G2),"",ROUND(IF(D2="Long",(H2-F2)/(F2-G2),(F2-H2)/(G2-F2)),2))</f>
      </c>
      <c r="J2">
        <v>140</v>
      </c>
      <c r="K2" t="str">
        <v>Cassure</v>
      </c>
      <c r="L2" t="str">
        <v>Calme</v>
      </c>
      <c r="N2">
        <f>IF(I2="","",SUM($I$2:I2))</f>
      </c>
      <c r="O2">
        <f>IF(N2="","",MAX(0,MAX($N$2:N2)))</f>
      </c>
      <c r="P2">
        <f>IF(N2="","",N2-O2)</f>
      </c>
    </row>
    <row r="3">
      <c r="A3" s="1">
        <v>46294</v>
      </c>
      <c r="B3" t="str">
        <v>15:40</v>
      </c>
      <c r="C3" t="str">
        <v>XAUUSD</v>
      </c>
      <c r="D3" t="str">
        <v>Short</v>
      </c>
      <c r="E3">
        <v>0.2</v>
      </c>
      <c r="F3">
        <v>2412</v>
      </c>
      <c r="G3">
        <v>2418</v>
      </c>
      <c r="H3">
        <v>2418</v>
      </c>
      <c r="I3">
        <f>IF(OR(F3="",G3="",H3="",F3=G3),"",ROUND(IF(D3="Long",(H3-F3)/(F3-G3),(F3-H3)/(G3-F3)),2))</f>
      </c>
      <c r="J3">
        <v>-120</v>
      </c>
      <c r="K3" t="str">
        <v>Rejet</v>
      </c>
      <c r="L3" t="str">
        <v>Doute</v>
      </c>
      <c r="N3">
        <f>IF(I3="","",SUM($I$2:I3))</f>
      </c>
      <c r="O3">
        <f>IF(N3="","",MAX(0,MAX($N$2:N3)))</f>
      </c>
      <c r="P3">
        <f>IF(N3="","",N3-O3)</f>
      </c>
    </row>
    <row r="4">
      <c r="A4" s="1">
        <v>46295</v>
      </c>
      <c r="B4" t="str">
        <v>15:31</v>
      </c>
      <c r="C4" t="str">
        <v>NAS100</v>
      </c>
      <c r="D4" t="str">
        <v>Long</v>
      </c>
      <c r="E4">
        <v>1</v>
      </c>
      <c r="F4">
        <v>21302</v>
      </c>
      <c r="G4">
        <v>21280</v>
      </c>
      <c r="H4">
        <v>21351</v>
      </c>
      <c r="I4">
        <f>IF(OR(F4="",G4="",H4="",F4=G4),"",ROUND(IF(D4="Long",(H4-F4)/(F4-G4),(F4-H4)/(G4-F4)),2))</f>
      </c>
      <c r="J4">
        <v>49</v>
      </c>
      <c r="K4" t="str">
        <v>Range</v>
      </c>
      <c r="L4" t="str">
        <v>Patience</v>
      </c>
      <c r="N4">
        <f>IF(I4="","",SUM($I$2:I4))</f>
      </c>
      <c r="O4">
        <f>IF(N4="","",MAX(0,MAX($N$2:N4)))</f>
      </c>
      <c r="P4">
        <f>IF(N4="","",N4-O4)</f>
      </c>
    </row>
    <row r="5">
      <c r="I5">
        <f>IF(OR(F5="",G5="",H5="",F5=G5),"",ROUND(IF(D5="Long",(H5-F5)/(F5-G5),(F5-H5)/(G5-F5)),2))</f>
      </c>
      <c r="N5">
        <f>IF(I5="","",SUM($I$2:I5))</f>
      </c>
      <c r="O5">
        <f>IF(N5="","",MAX(0,MAX($N$2:N5)))</f>
      </c>
      <c r="P5">
        <f>IF(N5="","",N5-O5)</f>
      </c>
    </row>
    <row r="6">
      <c r="I6">
        <f>IF(OR(F6="",G6="",H6="",F6=G6),"",ROUND(IF(D6="Long",(H6-F6)/(F6-G6),(F6-H6)/(G6-F6)),2))</f>
      </c>
      <c r="N6">
        <f>IF(I6="","",SUM($I$2:I6))</f>
      </c>
      <c r="O6">
        <f>IF(N6="","",MAX(0,MAX($N$2:N6)))</f>
      </c>
      <c r="P6">
        <f>IF(N6="","",N6-O6)</f>
      </c>
    </row>
    <row r="7">
      <c r="I7">
        <f>IF(OR(F7="",G7="",H7="",F7=G7),"",ROUND(IF(D7="Long",(H7-F7)/(F7-G7),(F7-H7)/(G7-F7)),2))</f>
      </c>
      <c r="N7">
        <f>IF(I7="","",SUM($I$2:I7))</f>
      </c>
      <c r="O7">
        <f>IF(N7="","",MAX(0,MAX($N$2:N7)))</f>
      </c>
      <c r="P7">
        <f>IF(N7="","",N7-O7)</f>
      </c>
    </row>
    <row r="8">
      <c r="I8">
        <f>IF(OR(F8="",G8="",H8="",F8=G8),"",ROUND(IF(D8="Long",(H8-F8)/(F8-G8),(F8-H8)/(G8-F8)),2))</f>
      </c>
      <c r="N8">
        <f>IF(I8="","",SUM($I$2:I8))</f>
      </c>
      <c r="O8">
        <f>IF(N8="","",MAX(0,MAX($N$2:N8)))</f>
      </c>
      <c r="P8">
        <f>IF(N8="","",N8-O8)</f>
      </c>
    </row>
    <row r="9">
      <c r="I9">
        <f>IF(OR(F9="",G9="",H9="",F9=G9),"",ROUND(IF(D9="Long",(H9-F9)/(F9-G9),(F9-H9)/(G9-F9)),2))</f>
      </c>
      <c r="N9">
        <f>IF(I9="","",SUM($I$2:I9))</f>
      </c>
      <c r="O9">
        <f>IF(N9="","",MAX(0,MAX($N$2:N9)))</f>
      </c>
      <c r="P9">
        <f>IF(N9="","",N9-O9)</f>
      </c>
    </row>
    <row r="10">
      <c r="I10">
        <f>IF(OR(F10="",G10="",H10="",F10=G10),"",ROUND(IF(D10="Long",(H10-F10)/(F10-G10),(F10-H10)/(G10-F10)),2))</f>
      </c>
      <c r="N10">
        <f>IF(I10="","",SUM($I$2:I10))</f>
      </c>
      <c r="O10">
        <f>IF(N10="","",MAX(0,MAX($N$2:N10)))</f>
      </c>
      <c r="P10">
        <f>IF(N10="","",N10-O10)</f>
      </c>
    </row>
    <row r="11">
      <c r="I11">
        <f>IF(OR(F11="",G11="",H11="",F11=G11),"",ROUND(IF(D11="Long",(H11-F11)/(F11-G11),(F11-H11)/(G11-F11)),2))</f>
      </c>
      <c r="N11">
        <f>IF(I11="","",SUM($I$2:I11))</f>
      </c>
      <c r="O11">
        <f>IF(N11="","",MAX(0,MAX($N$2:N11)))</f>
      </c>
      <c r="P11">
        <f>IF(N11="","",N11-O11)</f>
      </c>
    </row>
    <row r="12">
      <c r="I12">
        <f>IF(OR(F12="",G12="",H12="",F12=G12),"",ROUND(IF(D12="Long",(H12-F12)/(F12-G12),(F12-H12)/(G12-F12)),2))</f>
      </c>
      <c r="N12">
        <f>IF(I12="","",SUM($I$2:I12))</f>
      </c>
      <c r="O12">
        <f>IF(N12="","",MAX(0,MAX($N$2:N12)))</f>
      </c>
      <c r="P12">
        <f>IF(N12="","",N12-O12)</f>
      </c>
    </row>
    <row r="13">
      <c r="I13">
        <f>IF(OR(F13="",G13="",H13="",F13=G13),"",ROUND(IF(D13="Long",(H13-F13)/(F13-G13),(F13-H13)/(G13-F13)),2))</f>
      </c>
      <c r="N13">
        <f>IF(I13="","",SUM($I$2:I13))</f>
      </c>
      <c r="O13">
        <f>IF(N13="","",MAX(0,MAX($N$2:N13)))</f>
      </c>
      <c r="P13">
        <f>IF(N13="","",N13-O13)</f>
      </c>
    </row>
    <row r="14">
      <c r="I14">
        <f>IF(OR(F14="",G14="",H14="",F14=G14),"",ROUND(IF(D14="Long",(H14-F14)/(F14-G14),(F14-H14)/(G14-F14)),2))</f>
      </c>
      <c r="N14">
        <f>IF(I14="","",SUM($I$2:I14))</f>
      </c>
      <c r="O14">
        <f>IF(N14="","",MAX(0,MAX($N$2:N14)))</f>
      </c>
      <c r="P14">
        <f>IF(N14="","",N14-O14)</f>
      </c>
    </row>
    <row r="15">
      <c r="I15">
        <f>IF(OR(F15="",G15="",H15="",F15=G15),"",ROUND(IF(D15="Long",(H15-F15)/(F15-G15),(F15-H15)/(G15-F15)),2))</f>
      </c>
      <c r="N15">
        <f>IF(I15="","",SUM($I$2:I15))</f>
      </c>
      <c r="O15">
        <f>IF(N15="","",MAX(0,MAX($N$2:N15)))</f>
      </c>
      <c r="P15">
        <f>IF(N15="","",N15-O15)</f>
      </c>
    </row>
    <row r="16">
      <c r="I16">
        <f>IF(OR(F16="",G16="",H16="",F16=G16),"",ROUND(IF(D16="Long",(H16-F16)/(F16-G16),(F16-H16)/(G16-F16)),2))</f>
      </c>
      <c r="N16">
        <f>IF(I16="","",SUM($I$2:I16))</f>
      </c>
      <c r="O16">
        <f>IF(N16="","",MAX(0,MAX($N$2:N16)))</f>
      </c>
      <c r="P16">
        <f>IF(N16="","",N16-O16)</f>
      </c>
    </row>
    <row r="17">
      <c r="I17">
        <f>IF(OR(F17="",G17="",H17="",F17=G17),"",ROUND(IF(D17="Long",(H17-F17)/(F17-G17),(F17-H17)/(G17-F17)),2))</f>
      </c>
      <c r="N17">
        <f>IF(I17="","",SUM($I$2:I17))</f>
      </c>
      <c r="O17">
        <f>IF(N17="","",MAX(0,MAX($N$2:N17)))</f>
      </c>
      <c r="P17">
        <f>IF(N17="","",N17-O17)</f>
      </c>
    </row>
    <row r="18">
      <c r="I18">
        <f>IF(OR(F18="",G18="",H18="",F18=G18),"",ROUND(IF(D18="Long",(H18-F18)/(F18-G18),(F18-H18)/(G18-F18)),2))</f>
      </c>
      <c r="N18">
        <f>IF(I18="","",SUM($I$2:I18))</f>
      </c>
      <c r="O18">
        <f>IF(N18="","",MAX(0,MAX($N$2:N18)))</f>
      </c>
      <c r="P18">
        <f>IF(N18="","",N18-O18)</f>
      </c>
    </row>
    <row r="19">
      <c r="I19">
        <f>IF(OR(F19="",G19="",H19="",F19=G19),"",ROUND(IF(D19="Long",(H19-F19)/(F19-G19),(F19-H19)/(G19-F19)),2))</f>
      </c>
      <c r="N19">
        <f>IF(I19="","",SUM($I$2:I19))</f>
      </c>
      <c r="O19">
        <f>IF(N19="","",MAX(0,MAX($N$2:N19)))</f>
      </c>
      <c r="P19">
        <f>IF(N19="","",N19-O19)</f>
      </c>
    </row>
    <row r="20">
      <c r="I20">
        <f>IF(OR(F20="",G20="",H20="",F20=G20),"",ROUND(IF(D20="Long",(H20-F20)/(F20-G20),(F20-H20)/(G20-F20)),2))</f>
      </c>
      <c r="N20">
        <f>IF(I20="","",SUM($I$2:I20))</f>
      </c>
      <c r="O20">
        <f>IF(N20="","",MAX(0,MAX($N$2:N20)))</f>
      </c>
      <c r="P20">
        <f>IF(N20="","",N20-O20)</f>
      </c>
    </row>
    <row r="21">
      <c r="I21">
        <f>IF(OR(F21="",G21="",H21="",F21=G21),"",ROUND(IF(D21="Long",(H21-F21)/(F21-G21),(F21-H21)/(G21-F21)),2))</f>
      </c>
      <c r="N21">
        <f>IF(I21="","",SUM($I$2:I21))</f>
      </c>
      <c r="O21">
        <f>IF(N21="","",MAX(0,MAX($N$2:N21)))</f>
      </c>
      <c r="P21">
        <f>IF(N21="","",N21-O21)</f>
      </c>
    </row>
    <row r="22">
      <c r="I22">
        <f>IF(OR(F22="",G22="",H22="",F22=G22),"",ROUND(IF(D22="Long",(H22-F22)/(F22-G22),(F22-H22)/(G22-F22)),2))</f>
      </c>
      <c r="N22">
        <f>IF(I22="","",SUM($I$2:I22))</f>
      </c>
      <c r="O22">
        <f>IF(N22="","",MAX(0,MAX($N$2:N22)))</f>
      </c>
      <c r="P22">
        <f>IF(N22="","",N22-O22)</f>
      </c>
    </row>
    <row r="23">
      <c r="I23">
        <f>IF(OR(F23="",G23="",H23="",F23=G23),"",ROUND(IF(D23="Long",(H23-F23)/(F23-G23),(F23-H23)/(G23-F23)),2))</f>
      </c>
      <c r="N23">
        <f>IF(I23="","",SUM($I$2:I23))</f>
      </c>
      <c r="O23">
        <f>IF(N23="","",MAX(0,MAX($N$2:N23)))</f>
      </c>
      <c r="P23">
        <f>IF(N23="","",N23-O23)</f>
      </c>
    </row>
    <row r="24">
      <c r="I24">
        <f>IF(OR(F24="",G24="",H24="",F24=G24),"",ROUND(IF(D24="Long",(H24-F24)/(F24-G24),(F24-H24)/(G24-F24)),2))</f>
      </c>
      <c r="N24">
        <f>IF(I24="","",SUM($I$2:I24))</f>
      </c>
      <c r="O24">
        <f>IF(N24="","",MAX(0,MAX($N$2:N24)))</f>
      </c>
      <c r="P24">
        <f>IF(N24="","",N24-O24)</f>
      </c>
    </row>
    <row r="25">
      <c r="I25">
        <f>IF(OR(F25="",G25="",H25="",F25=G25),"",ROUND(IF(D25="Long",(H25-F25)/(F25-G25),(F25-H25)/(G25-F25)),2))</f>
      </c>
      <c r="N25">
        <f>IF(I25="","",SUM($I$2:I25))</f>
      </c>
      <c r="O25">
        <f>IF(N25="","",MAX(0,MAX($N$2:N25)))</f>
      </c>
      <c r="P25">
        <f>IF(N25="","",N25-O25)</f>
      </c>
    </row>
    <row r="26">
      <c r="I26">
        <f>IF(OR(F26="",G26="",H26="",F26=G26),"",ROUND(IF(D26="Long",(H26-F26)/(F26-G26),(F26-H26)/(G26-F26)),2))</f>
      </c>
      <c r="N26">
        <f>IF(I26="","",SUM($I$2:I26))</f>
      </c>
      <c r="O26">
        <f>IF(N26="","",MAX(0,MAX($N$2:N26)))</f>
      </c>
      <c r="P26">
        <f>IF(N26="","",N26-O26)</f>
      </c>
    </row>
    <row r="27">
      <c r="I27">
        <f>IF(OR(F27="",G27="",H27="",F27=G27),"",ROUND(IF(D27="Long",(H27-F27)/(F27-G27),(F27-H27)/(G27-F27)),2))</f>
      </c>
      <c r="N27">
        <f>IF(I27="","",SUM($I$2:I27))</f>
      </c>
      <c r="O27">
        <f>IF(N27="","",MAX(0,MAX($N$2:N27)))</f>
      </c>
      <c r="P27">
        <f>IF(N27="","",N27-O27)</f>
      </c>
    </row>
    <row r="28">
      <c r="I28">
        <f>IF(OR(F28="",G28="",H28="",F28=G28),"",ROUND(IF(D28="Long",(H28-F28)/(F28-G28),(F28-H28)/(G28-F28)),2))</f>
      </c>
      <c r="N28">
        <f>IF(I28="","",SUM($I$2:I28))</f>
      </c>
      <c r="O28">
        <f>IF(N28="","",MAX(0,MAX($N$2:N28)))</f>
      </c>
      <c r="P28">
        <f>IF(N28="","",N28-O28)</f>
      </c>
    </row>
    <row r="29">
      <c r="I29">
        <f>IF(OR(F29="",G29="",H29="",F29=G29),"",ROUND(IF(D29="Long",(H29-F29)/(F29-G29),(F29-H29)/(G29-F29)),2))</f>
      </c>
      <c r="N29">
        <f>IF(I29="","",SUM($I$2:I29))</f>
      </c>
      <c r="O29">
        <f>IF(N29="","",MAX(0,MAX($N$2:N29)))</f>
      </c>
      <c r="P29">
        <f>IF(N29="","",N29-O29)</f>
      </c>
    </row>
    <row r="30">
      <c r="I30">
        <f>IF(OR(F30="",G30="",H30="",F30=G30),"",ROUND(IF(D30="Long",(H30-F30)/(F30-G30),(F30-H30)/(G30-F30)),2))</f>
      </c>
      <c r="N30">
        <f>IF(I30="","",SUM($I$2:I30))</f>
      </c>
      <c r="O30">
        <f>IF(N30="","",MAX(0,MAX($N$2:N30)))</f>
      </c>
      <c r="P30">
        <f>IF(N30="","",N30-O30)</f>
      </c>
    </row>
    <row r="31">
      <c r="I31">
        <f>IF(OR(F31="",G31="",H31="",F31=G31),"",ROUND(IF(D31="Long",(H31-F31)/(F31-G31),(F31-H31)/(G31-F31)),2))</f>
      </c>
      <c r="N31">
        <f>IF(I31="","",SUM($I$2:I31))</f>
      </c>
      <c r="O31">
        <f>IF(N31="","",MAX(0,MAX($N$2:N31)))</f>
      </c>
      <c r="P31">
        <f>IF(N31="","",N31-O31)</f>
      </c>
    </row>
    <row r="32">
      <c r="I32">
        <f>IF(OR(F32="",G32="",H32="",F32=G32),"",ROUND(IF(D32="Long",(H32-F32)/(F32-G32),(F32-H32)/(G32-F32)),2))</f>
      </c>
      <c r="N32">
        <f>IF(I32="","",SUM($I$2:I32))</f>
      </c>
      <c r="O32">
        <f>IF(N32="","",MAX(0,MAX($N$2:N32)))</f>
      </c>
      <c r="P32">
        <f>IF(N32="","",N32-O32)</f>
      </c>
    </row>
    <row r="33">
      <c r="I33">
        <f>IF(OR(F33="",G33="",H33="",F33=G33),"",ROUND(IF(D33="Long",(H33-F33)/(F33-G33),(F33-H33)/(G33-F33)),2))</f>
      </c>
      <c r="N33">
        <f>IF(I33="","",SUM($I$2:I33))</f>
      </c>
      <c r="O33">
        <f>IF(N33="","",MAX(0,MAX($N$2:N33)))</f>
      </c>
      <c r="P33">
        <f>IF(N33="","",N33-O33)</f>
      </c>
    </row>
    <row r="34">
      <c r="I34">
        <f>IF(OR(F34="",G34="",H34="",F34=G34),"",ROUND(IF(D34="Long",(H34-F34)/(F34-G34),(F34-H34)/(G34-F34)),2))</f>
      </c>
      <c r="N34">
        <f>IF(I34="","",SUM($I$2:I34))</f>
      </c>
      <c r="O34">
        <f>IF(N34="","",MAX(0,MAX($N$2:N34)))</f>
      </c>
      <c r="P34">
        <f>IF(N34="","",N34-O34)</f>
      </c>
    </row>
    <row r="35">
      <c r="I35">
        <f>IF(OR(F35="",G35="",H35="",F35=G35),"",ROUND(IF(D35="Long",(H35-F35)/(F35-G35),(F35-H35)/(G35-F35)),2))</f>
      </c>
      <c r="N35">
        <f>IF(I35="","",SUM($I$2:I35))</f>
      </c>
      <c r="O35">
        <f>IF(N35="","",MAX(0,MAX($N$2:N35)))</f>
      </c>
      <c r="P35">
        <f>IF(N35="","",N35-O35)</f>
      </c>
    </row>
    <row r="36">
      <c r="I36">
        <f>IF(OR(F36="",G36="",H36="",F36=G36),"",ROUND(IF(D36="Long",(H36-F36)/(F36-G36),(F36-H36)/(G36-F36)),2))</f>
      </c>
      <c r="N36">
        <f>IF(I36="","",SUM($I$2:I36))</f>
      </c>
      <c r="O36">
        <f>IF(N36="","",MAX(0,MAX($N$2:N36)))</f>
      </c>
      <c r="P36">
        <f>IF(N36="","",N36-O36)</f>
      </c>
    </row>
    <row r="37">
      <c r="I37">
        <f>IF(OR(F37="",G37="",H37="",F37=G37),"",ROUND(IF(D37="Long",(H37-F37)/(F37-G37),(F37-H37)/(G37-F37)),2))</f>
      </c>
      <c r="N37">
        <f>IF(I37="","",SUM($I$2:I37))</f>
      </c>
      <c r="O37">
        <f>IF(N37="","",MAX(0,MAX($N$2:N37)))</f>
      </c>
      <c r="P37">
        <f>IF(N37="","",N37-O37)</f>
      </c>
    </row>
    <row r="38">
      <c r="I38">
        <f>IF(OR(F38="",G38="",H38="",F38=G38),"",ROUND(IF(D38="Long",(H38-F38)/(F38-G38),(F38-H38)/(G38-F38)),2))</f>
      </c>
      <c r="N38">
        <f>IF(I38="","",SUM($I$2:I38))</f>
      </c>
      <c r="O38">
        <f>IF(N38="","",MAX(0,MAX($N$2:N38)))</f>
      </c>
      <c r="P38">
        <f>IF(N38="","",N38-O38)</f>
      </c>
    </row>
    <row r="39">
      <c r="I39">
        <f>IF(OR(F39="",G39="",H39="",F39=G39),"",ROUND(IF(D39="Long",(H39-F39)/(F39-G39),(F39-H39)/(G39-F39)),2))</f>
      </c>
      <c r="N39">
        <f>IF(I39="","",SUM($I$2:I39))</f>
      </c>
      <c r="O39">
        <f>IF(N39="","",MAX(0,MAX($N$2:N39)))</f>
      </c>
      <c r="P39">
        <f>IF(N39="","",N39-O39)</f>
      </c>
    </row>
    <row r="40">
      <c r="I40">
        <f>IF(OR(F40="",G40="",H40="",F40=G40),"",ROUND(IF(D40="Long",(H40-F40)/(F40-G40),(F40-H40)/(G40-F40)),2))</f>
      </c>
      <c r="N40">
        <f>IF(I40="","",SUM($I$2:I40))</f>
      </c>
      <c r="O40">
        <f>IF(N40="","",MAX(0,MAX($N$2:N40)))</f>
      </c>
      <c r="P40">
        <f>IF(N40="","",N40-O40)</f>
      </c>
    </row>
    <row r="41">
      <c r="I41">
        <f>IF(OR(F41="",G41="",H41="",F41=G41),"",ROUND(IF(D41="Long",(H41-F41)/(F41-G41),(F41-H41)/(G41-F41)),2))</f>
      </c>
      <c r="N41">
        <f>IF(I41="","",SUM($I$2:I41))</f>
      </c>
      <c r="O41">
        <f>IF(N41="","",MAX(0,MAX($N$2:N41)))</f>
      </c>
      <c r="P41">
        <f>IF(N41="","",N41-O41)</f>
      </c>
    </row>
    <row r="42">
      <c r="I42">
        <f>IF(OR(F42="",G42="",H42="",F42=G42),"",ROUND(IF(D42="Long",(H42-F42)/(F42-G42),(F42-H42)/(G42-F42)),2))</f>
      </c>
      <c r="N42">
        <f>IF(I42="","",SUM($I$2:I42))</f>
      </c>
      <c r="O42">
        <f>IF(N42="","",MAX(0,MAX($N$2:N42)))</f>
      </c>
      <c r="P42">
        <f>IF(N42="","",N42-O42)</f>
      </c>
    </row>
    <row r="43">
      <c r="I43">
        <f>IF(OR(F43="",G43="",H43="",F43=G43),"",ROUND(IF(D43="Long",(H43-F43)/(F43-G43),(F43-H43)/(G43-F43)),2))</f>
      </c>
      <c r="N43">
        <f>IF(I43="","",SUM($I$2:I43))</f>
      </c>
      <c r="O43">
        <f>IF(N43="","",MAX(0,MAX($N$2:N43)))</f>
      </c>
      <c r="P43">
        <f>IF(N43="","",N43-O43)</f>
      </c>
    </row>
    <row r="44">
      <c r="I44">
        <f>IF(OR(F44="",G44="",H44="",F44=G44),"",ROUND(IF(D44="Long",(H44-F44)/(F44-G44),(F44-H44)/(G44-F44)),2))</f>
      </c>
      <c r="N44">
        <f>IF(I44="","",SUM($I$2:I44))</f>
      </c>
      <c r="O44">
        <f>IF(N44="","",MAX(0,MAX($N$2:N44)))</f>
      </c>
      <c r="P44">
        <f>IF(N44="","",N44-O44)</f>
      </c>
    </row>
    <row r="45">
      <c r="I45">
        <f>IF(OR(F45="",G45="",H45="",F45=G45),"",ROUND(IF(D45="Long",(H45-F45)/(F45-G45),(F45-H45)/(G45-F45)),2))</f>
      </c>
      <c r="N45">
        <f>IF(I45="","",SUM($I$2:I45))</f>
      </c>
      <c r="O45">
        <f>IF(N45="","",MAX(0,MAX($N$2:N45)))</f>
      </c>
      <c r="P45">
        <f>IF(N45="","",N45-O45)</f>
      </c>
    </row>
    <row r="46">
      <c r="I46">
        <f>IF(OR(F46="",G46="",H46="",F46=G46),"",ROUND(IF(D46="Long",(H46-F46)/(F46-G46),(F46-H46)/(G46-F46)),2))</f>
      </c>
      <c r="N46">
        <f>IF(I46="","",SUM($I$2:I46))</f>
      </c>
      <c r="O46">
        <f>IF(N46="","",MAX(0,MAX($N$2:N46)))</f>
      </c>
      <c r="P46">
        <f>IF(N46="","",N46-O46)</f>
      </c>
    </row>
    <row r="47">
      <c r="I47">
        <f>IF(OR(F47="",G47="",H47="",F47=G47),"",ROUND(IF(D47="Long",(H47-F47)/(F47-G47),(F47-H47)/(G47-F47)),2))</f>
      </c>
      <c r="N47">
        <f>IF(I47="","",SUM($I$2:I47))</f>
      </c>
      <c r="O47">
        <f>IF(N47="","",MAX(0,MAX($N$2:N47)))</f>
      </c>
      <c r="P47">
        <f>IF(N47="","",N47-O47)</f>
      </c>
    </row>
    <row r="48">
      <c r="I48">
        <f>IF(OR(F48="",G48="",H48="",F48=G48),"",ROUND(IF(D48="Long",(H48-F48)/(F48-G48),(F48-H48)/(G48-F48)),2))</f>
      </c>
      <c r="N48">
        <f>IF(I48="","",SUM($I$2:I48))</f>
      </c>
      <c r="O48">
        <f>IF(N48="","",MAX(0,MAX($N$2:N48)))</f>
      </c>
      <c r="P48">
        <f>IF(N48="","",N48-O48)</f>
      </c>
    </row>
    <row r="49">
      <c r="I49">
        <f>IF(OR(F49="",G49="",H49="",F49=G49),"",ROUND(IF(D49="Long",(H49-F49)/(F49-G49),(F49-H49)/(G49-F49)),2))</f>
      </c>
      <c r="N49">
        <f>IF(I49="","",SUM($I$2:I49))</f>
      </c>
      <c r="O49">
        <f>IF(N49="","",MAX(0,MAX($N$2:N49)))</f>
      </c>
      <c r="P49">
        <f>IF(N49="","",N49-O49)</f>
      </c>
    </row>
    <row r="50">
      <c r="I50">
        <f>IF(OR(F50="",G50="",H50="",F50=G50),"",ROUND(IF(D50="Long",(H50-F50)/(F50-G50),(F50-H50)/(G50-F50)),2))</f>
      </c>
      <c r="N50">
        <f>IF(I50="","",SUM($I$2:I50))</f>
      </c>
      <c r="O50">
        <f>IF(N50="","",MAX(0,MAX($N$2:N50)))</f>
      </c>
      <c r="P50">
        <f>IF(N50="","",N50-O50)</f>
      </c>
    </row>
    <row r="51">
      <c r="I51">
        <f>IF(OR(F51="",G51="",H51="",F51=G51),"",ROUND(IF(D51="Long",(H51-F51)/(F51-G51),(F51-H51)/(G51-F51)),2))</f>
      </c>
      <c r="N51">
        <f>IF(I51="","",SUM($I$2:I51))</f>
      </c>
      <c r="O51">
        <f>IF(N51="","",MAX(0,MAX($N$2:N51)))</f>
      </c>
      <c r="P51">
        <f>IF(N51="","",N51-O51)</f>
      </c>
    </row>
    <row r="52">
      <c r="I52">
        <f>IF(OR(F52="",G52="",H52="",F52=G52),"",ROUND(IF(D52="Long",(H52-F52)/(F52-G52),(F52-H52)/(G52-F52)),2))</f>
      </c>
      <c r="N52">
        <f>IF(I52="","",SUM($I$2:I52))</f>
      </c>
      <c r="O52">
        <f>IF(N52="","",MAX(0,MAX($N$2:N52)))</f>
      </c>
      <c r="P52">
        <f>IF(N52="","",N52-O52)</f>
      </c>
    </row>
    <row r="53">
      <c r="I53">
        <f>IF(OR(F53="",G53="",H53="",F53=G53),"",ROUND(IF(D53="Long",(H53-F53)/(F53-G53),(F53-H53)/(G53-F53)),2))</f>
      </c>
      <c r="N53">
        <f>IF(I53="","",SUM($I$2:I53))</f>
      </c>
      <c r="O53">
        <f>IF(N53="","",MAX(0,MAX($N$2:N53)))</f>
      </c>
      <c r="P53">
        <f>IF(N53="","",N53-O53)</f>
      </c>
    </row>
    <row r="54">
      <c r="I54">
        <f>IF(OR(F54="",G54="",H54="",F54=G54),"",ROUND(IF(D54="Long",(H54-F54)/(F54-G54),(F54-H54)/(G54-F54)),2))</f>
      </c>
      <c r="N54">
        <f>IF(I54="","",SUM($I$2:I54))</f>
      </c>
      <c r="O54">
        <f>IF(N54="","",MAX(0,MAX($N$2:N54)))</f>
      </c>
      <c r="P54">
        <f>IF(N54="","",N54-O54)</f>
      </c>
    </row>
    <row r="55">
      <c r="I55">
        <f>IF(OR(F55="",G55="",H55="",F55=G55),"",ROUND(IF(D55="Long",(H55-F55)/(F55-G55),(F55-H55)/(G55-F55)),2))</f>
      </c>
      <c r="N55">
        <f>IF(I55="","",SUM($I$2:I55))</f>
      </c>
      <c r="O55">
        <f>IF(N55="","",MAX(0,MAX($N$2:N55)))</f>
      </c>
      <c r="P55">
        <f>IF(N55="","",N55-O55)</f>
      </c>
    </row>
    <row r="56">
      <c r="I56">
        <f>IF(OR(F56="",G56="",H56="",F56=G56),"",ROUND(IF(D56="Long",(H56-F56)/(F56-G56),(F56-H56)/(G56-F56)),2))</f>
      </c>
      <c r="N56">
        <f>IF(I56="","",SUM($I$2:I56))</f>
      </c>
      <c r="O56">
        <f>IF(N56="","",MAX(0,MAX($N$2:N56)))</f>
      </c>
      <c r="P56">
        <f>IF(N56="","",N56-O56)</f>
      </c>
    </row>
    <row r="57">
      <c r="I57">
        <f>IF(OR(F57="",G57="",H57="",F57=G57),"",ROUND(IF(D57="Long",(H57-F57)/(F57-G57),(F57-H57)/(G57-F57)),2))</f>
      </c>
      <c r="N57">
        <f>IF(I57="","",SUM($I$2:I57))</f>
      </c>
      <c r="O57">
        <f>IF(N57="","",MAX(0,MAX($N$2:N57)))</f>
      </c>
      <c r="P57">
        <f>IF(N57="","",N57-O57)</f>
      </c>
    </row>
    <row r="58">
      <c r="I58">
        <f>IF(OR(F58="",G58="",H58="",F58=G58),"",ROUND(IF(D58="Long",(H58-F58)/(F58-G58),(F58-H58)/(G58-F58)),2))</f>
      </c>
      <c r="N58">
        <f>IF(I58="","",SUM($I$2:I58))</f>
      </c>
      <c r="O58">
        <f>IF(N58="","",MAX(0,MAX($N$2:N58)))</f>
      </c>
      <c r="P58">
        <f>IF(N58="","",N58-O58)</f>
      </c>
    </row>
    <row r="59">
      <c r="I59">
        <f>IF(OR(F59="",G59="",H59="",F59=G59),"",ROUND(IF(D59="Long",(H59-F59)/(F59-G59),(F59-H59)/(G59-F59)),2))</f>
      </c>
      <c r="N59">
        <f>IF(I59="","",SUM($I$2:I59))</f>
      </c>
      <c r="O59">
        <f>IF(N59="","",MAX(0,MAX($N$2:N59)))</f>
      </c>
      <c r="P59">
        <f>IF(N59="","",N59-O59)</f>
      </c>
    </row>
    <row r="60">
      <c r="I60">
        <f>IF(OR(F60="",G60="",H60="",F60=G60),"",ROUND(IF(D60="Long",(H60-F60)/(F60-G60),(F60-H60)/(G60-F60)),2))</f>
      </c>
      <c r="N60">
        <f>IF(I60="","",SUM($I$2:I60))</f>
      </c>
      <c r="O60">
        <f>IF(N60="","",MAX(0,MAX($N$2:N60)))</f>
      </c>
      <c r="P60">
        <f>IF(N60="","",N60-O60)</f>
      </c>
    </row>
    <row r="61">
      <c r="I61">
        <f>IF(OR(F61="",G61="",H61="",F61=G61),"",ROUND(IF(D61="Long",(H61-F61)/(F61-G61),(F61-H61)/(G61-F61)),2))</f>
      </c>
      <c r="N61">
        <f>IF(I61="","",SUM($I$2:I61))</f>
      </c>
      <c r="O61">
        <f>IF(N61="","",MAX(0,MAX($N$2:N61)))</f>
      </c>
      <c r="P61">
        <f>IF(N61="","",N61-O61)</f>
      </c>
    </row>
    <row r="62">
      <c r="I62">
        <f>IF(OR(F62="",G62="",H62="",F62=G62),"",ROUND(IF(D62="Long",(H62-F62)/(F62-G62),(F62-H62)/(G62-F62)),2))</f>
      </c>
      <c r="N62">
        <f>IF(I62="","",SUM($I$2:I62))</f>
      </c>
      <c r="O62">
        <f>IF(N62="","",MAX(0,MAX($N$2:N62)))</f>
      </c>
      <c r="P62">
        <f>IF(N62="","",N62-O62)</f>
      </c>
    </row>
    <row r="63">
      <c r="I63">
        <f>IF(OR(F63="",G63="",H63="",F63=G63),"",ROUND(IF(D63="Long",(H63-F63)/(F63-G63),(F63-H63)/(G63-F63)),2))</f>
      </c>
      <c r="N63">
        <f>IF(I63="","",SUM($I$2:I63))</f>
      </c>
      <c r="O63">
        <f>IF(N63="","",MAX(0,MAX($N$2:N63)))</f>
      </c>
      <c r="P63">
        <f>IF(N63="","",N63-O63)</f>
      </c>
    </row>
    <row r="64">
      <c r="I64">
        <f>IF(OR(F64="",G64="",H64="",F64=G64),"",ROUND(IF(D64="Long",(H64-F64)/(F64-G64),(F64-H64)/(G64-F64)),2))</f>
      </c>
      <c r="N64">
        <f>IF(I64="","",SUM($I$2:I64))</f>
      </c>
      <c r="O64">
        <f>IF(N64="","",MAX(0,MAX($N$2:N64)))</f>
      </c>
      <c r="P64">
        <f>IF(N64="","",N64-O64)</f>
      </c>
    </row>
    <row r="65">
      <c r="I65">
        <f>IF(OR(F65="",G65="",H65="",F65=G65),"",ROUND(IF(D65="Long",(H65-F65)/(F65-G65),(F65-H65)/(G65-F65)),2))</f>
      </c>
      <c r="N65">
        <f>IF(I65="","",SUM($I$2:I65))</f>
      </c>
      <c r="O65">
        <f>IF(N65="","",MAX(0,MAX($N$2:N65)))</f>
      </c>
      <c r="P65">
        <f>IF(N65="","",N65-O65)</f>
      </c>
    </row>
    <row r="66">
      <c r="I66">
        <f>IF(OR(F66="",G66="",H66="",F66=G66),"",ROUND(IF(D66="Long",(H66-F66)/(F66-G66),(F66-H66)/(G66-F66)),2))</f>
      </c>
      <c r="N66">
        <f>IF(I66="","",SUM($I$2:I66))</f>
      </c>
      <c r="O66">
        <f>IF(N66="","",MAX(0,MAX($N$2:N66)))</f>
      </c>
      <c r="P66">
        <f>IF(N66="","",N66-O66)</f>
      </c>
    </row>
    <row r="67">
      <c r="I67">
        <f>IF(OR(F67="",G67="",H67="",F67=G67),"",ROUND(IF(D67="Long",(H67-F67)/(F67-G67),(F67-H67)/(G67-F67)),2))</f>
      </c>
      <c r="N67">
        <f>IF(I67="","",SUM($I$2:I67))</f>
      </c>
      <c r="O67">
        <f>IF(N67="","",MAX(0,MAX($N$2:N67)))</f>
      </c>
      <c r="P67">
        <f>IF(N67="","",N67-O67)</f>
      </c>
    </row>
    <row r="68">
      <c r="I68">
        <f>IF(OR(F68="",G68="",H68="",F68=G68),"",ROUND(IF(D68="Long",(H68-F68)/(F68-G68),(F68-H68)/(G68-F68)),2))</f>
      </c>
      <c r="N68">
        <f>IF(I68="","",SUM($I$2:I68))</f>
      </c>
      <c r="O68">
        <f>IF(N68="","",MAX(0,MAX($N$2:N68)))</f>
      </c>
      <c r="P68">
        <f>IF(N68="","",N68-O68)</f>
      </c>
    </row>
    <row r="69">
      <c r="I69">
        <f>IF(OR(F69="",G69="",H69="",F69=G69),"",ROUND(IF(D69="Long",(H69-F69)/(F69-G69),(F69-H69)/(G69-F69)),2))</f>
      </c>
      <c r="N69">
        <f>IF(I69="","",SUM($I$2:I69))</f>
      </c>
      <c r="O69">
        <f>IF(N69="","",MAX(0,MAX($N$2:N69)))</f>
      </c>
      <c r="P69">
        <f>IF(N69="","",N69-O69)</f>
      </c>
    </row>
    <row r="70">
      <c r="I70">
        <f>IF(OR(F70="",G70="",H70="",F70=G70),"",ROUND(IF(D70="Long",(H70-F70)/(F70-G70),(F70-H70)/(G70-F70)),2))</f>
      </c>
      <c r="N70">
        <f>IF(I70="","",SUM($I$2:I70))</f>
      </c>
      <c r="O70">
        <f>IF(N70="","",MAX(0,MAX($N$2:N70)))</f>
      </c>
      <c r="P70">
        <f>IF(N70="","",N70-O70)</f>
      </c>
    </row>
    <row r="71">
      <c r="I71">
        <f>IF(OR(F71="",G71="",H71="",F71=G71),"",ROUND(IF(D71="Long",(H71-F71)/(F71-G71),(F71-H71)/(G71-F71)),2))</f>
      </c>
      <c r="N71">
        <f>IF(I71="","",SUM($I$2:I71))</f>
      </c>
      <c r="O71">
        <f>IF(N71="","",MAX(0,MAX($N$2:N71)))</f>
      </c>
      <c r="P71">
        <f>IF(N71="","",N71-O71)</f>
      </c>
    </row>
    <row r="72">
      <c r="I72">
        <f>IF(OR(F72="",G72="",H72="",F72=G72),"",ROUND(IF(D72="Long",(H72-F72)/(F72-G72),(F72-H72)/(G72-F72)),2))</f>
      </c>
      <c r="N72">
        <f>IF(I72="","",SUM($I$2:I72))</f>
      </c>
      <c r="O72">
        <f>IF(N72="","",MAX(0,MAX($N$2:N72)))</f>
      </c>
      <c r="P72">
        <f>IF(N72="","",N72-O72)</f>
      </c>
    </row>
    <row r="73">
      <c r="I73">
        <f>IF(OR(F73="",G73="",H73="",F73=G73),"",ROUND(IF(D73="Long",(H73-F73)/(F73-G73),(F73-H73)/(G73-F73)),2))</f>
      </c>
      <c r="N73">
        <f>IF(I73="","",SUM($I$2:I73))</f>
      </c>
      <c r="O73">
        <f>IF(N73="","",MAX(0,MAX($N$2:N73)))</f>
      </c>
      <c r="P73">
        <f>IF(N73="","",N73-O73)</f>
      </c>
    </row>
    <row r="74">
      <c r="I74">
        <f>IF(OR(F74="",G74="",H74="",F74=G74),"",ROUND(IF(D74="Long",(H74-F74)/(F74-G74),(F74-H74)/(G74-F74)),2))</f>
      </c>
      <c r="N74">
        <f>IF(I74="","",SUM($I$2:I74))</f>
      </c>
      <c r="O74">
        <f>IF(N74="","",MAX(0,MAX($N$2:N74)))</f>
      </c>
      <c r="P74">
        <f>IF(N74="","",N74-O74)</f>
      </c>
    </row>
    <row r="75">
      <c r="I75">
        <f>IF(OR(F75="",G75="",H75="",F75=G75),"",ROUND(IF(D75="Long",(H75-F75)/(F75-G75),(F75-H75)/(G75-F75)),2))</f>
      </c>
      <c r="N75">
        <f>IF(I75="","",SUM($I$2:I75))</f>
      </c>
      <c r="O75">
        <f>IF(N75="","",MAX(0,MAX($N$2:N75)))</f>
      </c>
      <c r="P75">
        <f>IF(N75="","",N75-O75)</f>
      </c>
    </row>
    <row r="76">
      <c r="I76">
        <f>IF(OR(F76="",G76="",H76="",F76=G76),"",ROUND(IF(D76="Long",(H76-F76)/(F76-G76),(F76-H76)/(G76-F76)),2))</f>
      </c>
      <c r="N76">
        <f>IF(I76="","",SUM($I$2:I76))</f>
      </c>
      <c r="O76">
        <f>IF(N76="","",MAX(0,MAX($N$2:N76)))</f>
      </c>
      <c r="P76">
        <f>IF(N76="","",N76-O76)</f>
      </c>
    </row>
    <row r="77">
      <c r="I77">
        <f>IF(OR(F77="",G77="",H77="",F77=G77),"",ROUND(IF(D77="Long",(H77-F77)/(F77-G77),(F77-H77)/(G77-F77)),2))</f>
      </c>
      <c r="N77">
        <f>IF(I77="","",SUM($I$2:I77))</f>
      </c>
      <c r="O77">
        <f>IF(N77="","",MAX(0,MAX($N$2:N77)))</f>
      </c>
      <c r="P77">
        <f>IF(N77="","",N77-O77)</f>
      </c>
    </row>
    <row r="78">
      <c r="I78">
        <f>IF(OR(F78="",G78="",H78="",F78=G78),"",ROUND(IF(D78="Long",(H78-F78)/(F78-G78),(F78-H78)/(G78-F78)),2))</f>
      </c>
      <c r="N78">
        <f>IF(I78="","",SUM($I$2:I78))</f>
      </c>
      <c r="O78">
        <f>IF(N78="","",MAX(0,MAX($N$2:N78)))</f>
      </c>
      <c r="P78">
        <f>IF(N78="","",N78-O78)</f>
      </c>
    </row>
    <row r="79">
      <c r="I79">
        <f>IF(OR(F79="",G79="",H79="",F79=G79),"",ROUND(IF(D79="Long",(H79-F79)/(F79-G79),(F79-H79)/(G79-F79)),2))</f>
      </c>
      <c r="N79">
        <f>IF(I79="","",SUM($I$2:I79))</f>
      </c>
      <c r="O79">
        <f>IF(N79="","",MAX(0,MAX($N$2:N79)))</f>
      </c>
      <c r="P79">
        <f>IF(N79="","",N79-O79)</f>
      </c>
    </row>
    <row r="80">
      <c r="I80">
        <f>IF(OR(F80="",G80="",H80="",F80=G80),"",ROUND(IF(D80="Long",(H80-F80)/(F80-G80),(F80-H80)/(G80-F80)),2))</f>
      </c>
      <c r="N80">
        <f>IF(I80="","",SUM($I$2:I80))</f>
      </c>
      <c r="O80">
        <f>IF(N80="","",MAX(0,MAX($N$2:N80)))</f>
      </c>
      <c r="P80">
        <f>IF(N80="","",N80-O80)</f>
      </c>
    </row>
    <row r="81">
      <c r="I81">
        <f>IF(OR(F81="",G81="",H81="",F81=G81),"",ROUND(IF(D81="Long",(H81-F81)/(F81-G81),(F81-H81)/(G81-F81)),2))</f>
      </c>
      <c r="N81">
        <f>IF(I81="","",SUM($I$2:I81))</f>
      </c>
      <c r="O81">
        <f>IF(N81="","",MAX(0,MAX($N$2:N81)))</f>
      </c>
      <c r="P81">
        <f>IF(N81="","",N81-O81)</f>
      </c>
    </row>
    <row r="82">
      <c r="I82">
        <f>IF(OR(F82="",G82="",H82="",F82=G82),"",ROUND(IF(D82="Long",(H82-F82)/(F82-G82),(F82-H82)/(G82-F82)),2))</f>
      </c>
      <c r="N82">
        <f>IF(I82="","",SUM($I$2:I82))</f>
      </c>
      <c r="O82">
        <f>IF(N82="","",MAX(0,MAX($N$2:N82)))</f>
      </c>
      <c r="P82">
        <f>IF(N82="","",N82-O82)</f>
      </c>
    </row>
    <row r="83">
      <c r="I83">
        <f>IF(OR(F83="",G83="",H83="",F83=G83),"",ROUND(IF(D83="Long",(H83-F83)/(F83-G83),(F83-H83)/(G83-F83)),2))</f>
      </c>
      <c r="N83">
        <f>IF(I83="","",SUM($I$2:I83))</f>
      </c>
      <c r="O83">
        <f>IF(N83="","",MAX(0,MAX($N$2:N83)))</f>
      </c>
      <c r="P83">
        <f>IF(N83="","",N83-O83)</f>
      </c>
    </row>
    <row r="84">
      <c r="I84">
        <f>IF(OR(F84="",G84="",H84="",F84=G84),"",ROUND(IF(D84="Long",(H84-F84)/(F84-G84),(F84-H84)/(G84-F84)),2))</f>
      </c>
      <c r="N84">
        <f>IF(I84="","",SUM($I$2:I84))</f>
      </c>
      <c r="O84">
        <f>IF(N84="","",MAX(0,MAX($N$2:N84)))</f>
      </c>
      <c r="P84">
        <f>IF(N84="","",N84-O84)</f>
      </c>
    </row>
    <row r="85">
      <c r="I85">
        <f>IF(OR(F85="",G85="",H85="",F85=G85),"",ROUND(IF(D85="Long",(H85-F85)/(F85-G85),(F85-H85)/(G85-F85)),2))</f>
      </c>
      <c r="N85">
        <f>IF(I85="","",SUM($I$2:I85))</f>
      </c>
      <c r="O85">
        <f>IF(N85="","",MAX(0,MAX($N$2:N85)))</f>
      </c>
      <c r="P85">
        <f>IF(N85="","",N85-O85)</f>
      </c>
    </row>
    <row r="86">
      <c r="I86">
        <f>IF(OR(F86="",G86="",H86="",F86=G86),"",ROUND(IF(D86="Long",(H86-F86)/(F86-G86),(F86-H86)/(G86-F86)),2))</f>
      </c>
      <c r="N86">
        <f>IF(I86="","",SUM($I$2:I86))</f>
      </c>
      <c r="O86">
        <f>IF(N86="","",MAX(0,MAX($N$2:N86)))</f>
      </c>
      <c r="P86">
        <f>IF(N86="","",N86-O86)</f>
      </c>
    </row>
    <row r="87">
      <c r="I87">
        <f>IF(OR(F87="",G87="",H87="",F87=G87),"",ROUND(IF(D87="Long",(H87-F87)/(F87-G87),(F87-H87)/(G87-F87)),2))</f>
      </c>
      <c r="N87">
        <f>IF(I87="","",SUM($I$2:I87))</f>
      </c>
      <c r="O87">
        <f>IF(N87="","",MAX(0,MAX($N$2:N87)))</f>
      </c>
      <c r="P87">
        <f>IF(N87="","",N87-O87)</f>
      </c>
    </row>
    <row r="88">
      <c r="I88">
        <f>IF(OR(F88="",G88="",H88="",F88=G88),"",ROUND(IF(D88="Long",(H88-F88)/(F88-G88),(F88-H88)/(G88-F88)),2))</f>
      </c>
      <c r="N88">
        <f>IF(I88="","",SUM($I$2:I88))</f>
      </c>
      <c r="O88">
        <f>IF(N88="","",MAX(0,MAX($N$2:N88)))</f>
      </c>
      <c r="P88">
        <f>IF(N88="","",N88-O88)</f>
      </c>
    </row>
    <row r="89">
      <c r="I89">
        <f>IF(OR(F89="",G89="",H89="",F89=G89),"",ROUND(IF(D89="Long",(H89-F89)/(F89-G89),(F89-H89)/(G89-F89)),2))</f>
      </c>
      <c r="N89">
        <f>IF(I89="","",SUM($I$2:I89))</f>
      </c>
      <c r="O89">
        <f>IF(N89="","",MAX(0,MAX($N$2:N89)))</f>
      </c>
      <c r="P89">
        <f>IF(N89="","",N89-O89)</f>
      </c>
    </row>
    <row r="90">
      <c r="I90">
        <f>IF(OR(F90="",G90="",H90="",F90=G90),"",ROUND(IF(D90="Long",(H90-F90)/(F90-G90),(F90-H90)/(G90-F90)),2))</f>
      </c>
      <c r="N90">
        <f>IF(I90="","",SUM($I$2:I90))</f>
      </c>
      <c r="O90">
        <f>IF(N90="","",MAX(0,MAX($N$2:N90)))</f>
      </c>
      <c r="P90">
        <f>IF(N90="","",N90-O90)</f>
      </c>
    </row>
    <row r="91">
      <c r="I91">
        <f>IF(OR(F91="",G91="",H91="",F91=G91),"",ROUND(IF(D91="Long",(H91-F91)/(F91-G91),(F91-H91)/(G91-F91)),2))</f>
      </c>
      <c r="N91">
        <f>IF(I91="","",SUM($I$2:I91))</f>
      </c>
      <c r="O91">
        <f>IF(N91="","",MAX(0,MAX($N$2:N91)))</f>
      </c>
      <c r="P91">
        <f>IF(N91="","",N91-O91)</f>
      </c>
    </row>
    <row r="92">
      <c r="I92">
        <f>IF(OR(F92="",G92="",H92="",F92=G92),"",ROUND(IF(D92="Long",(H92-F92)/(F92-G92),(F92-H92)/(G92-F92)),2))</f>
      </c>
      <c r="N92">
        <f>IF(I92="","",SUM($I$2:I92))</f>
      </c>
      <c r="O92">
        <f>IF(N92="","",MAX(0,MAX($N$2:N92)))</f>
      </c>
      <c r="P92">
        <f>IF(N92="","",N92-O92)</f>
      </c>
    </row>
    <row r="93">
      <c r="I93">
        <f>IF(OR(F93="",G93="",H93="",F93=G93),"",ROUND(IF(D93="Long",(H93-F93)/(F93-G93),(F93-H93)/(G93-F93)),2))</f>
      </c>
      <c r="N93">
        <f>IF(I93="","",SUM($I$2:I93))</f>
      </c>
      <c r="O93">
        <f>IF(N93="","",MAX(0,MAX($N$2:N93)))</f>
      </c>
      <c r="P93">
        <f>IF(N93="","",N93-O93)</f>
      </c>
    </row>
    <row r="94">
      <c r="I94">
        <f>IF(OR(F94="",G94="",H94="",F94=G94),"",ROUND(IF(D94="Long",(H94-F94)/(F94-G94),(F94-H94)/(G94-F94)),2))</f>
      </c>
      <c r="N94">
        <f>IF(I94="","",SUM($I$2:I94))</f>
      </c>
      <c r="O94">
        <f>IF(N94="","",MAX(0,MAX($N$2:N94)))</f>
      </c>
      <c r="P94">
        <f>IF(N94="","",N94-O94)</f>
      </c>
    </row>
    <row r="95">
      <c r="I95">
        <f>IF(OR(F95="",G95="",H95="",F95=G95),"",ROUND(IF(D95="Long",(H95-F95)/(F95-G95),(F95-H95)/(G95-F95)),2))</f>
      </c>
      <c r="N95">
        <f>IF(I95="","",SUM($I$2:I95))</f>
      </c>
      <c r="O95">
        <f>IF(N95="","",MAX(0,MAX($N$2:N95)))</f>
      </c>
      <c r="P95">
        <f>IF(N95="","",N95-O95)</f>
      </c>
    </row>
    <row r="96">
      <c r="I96">
        <f>IF(OR(F96="",G96="",H96="",F96=G96),"",ROUND(IF(D96="Long",(H96-F96)/(F96-G96),(F96-H96)/(G96-F96)),2))</f>
      </c>
      <c r="N96">
        <f>IF(I96="","",SUM($I$2:I96))</f>
      </c>
      <c r="O96">
        <f>IF(N96="","",MAX(0,MAX($N$2:N96)))</f>
      </c>
      <c r="P96">
        <f>IF(N96="","",N96-O96)</f>
      </c>
    </row>
    <row r="97">
      <c r="I97">
        <f>IF(OR(F97="",G97="",H97="",F97=G97),"",ROUND(IF(D97="Long",(H97-F97)/(F97-G97),(F97-H97)/(G97-F97)),2))</f>
      </c>
      <c r="N97">
        <f>IF(I97="","",SUM($I$2:I97))</f>
      </c>
      <c r="O97">
        <f>IF(N97="","",MAX(0,MAX($N$2:N97)))</f>
      </c>
      <c r="P97">
        <f>IF(N97="","",N97-O97)</f>
      </c>
    </row>
    <row r="98">
      <c r="I98">
        <f>IF(OR(F98="",G98="",H98="",F98=G98),"",ROUND(IF(D98="Long",(H98-F98)/(F98-G98),(F98-H98)/(G98-F98)),2))</f>
      </c>
      <c r="N98">
        <f>IF(I98="","",SUM($I$2:I98))</f>
      </c>
      <c r="O98">
        <f>IF(N98="","",MAX(0,MAX($N$2:N98)))</f>
      </c>
      <c r="P98">
        <f>IF(N98="","",N98-O98)</f>
      </c>
    </row>
    <row r="99">
      <c r="I99">
        <f>IF(OR(F99="",G99="",H99="",F99=G99),"",ROUND(IF(D99="Long",(H99-F99)/(F99-G99),(F99-H99)/(G99-F99)),2))</f>
      </c>
      <c r="N99">
        <f>IF(I99="","",SUM($I$2:I99))</f>
      </c>
      <c r="O99">
        <f>IF(N99="","",MAX(0,MAX($N$2:N99)))</f>
      </c>
      <c r="P99">
        <f>IF(N99="","",N99-O99)</f>
      </c>
    </row>
    <row r="100">
      <c r="I100">
        <f>IF(OR(F100="",G100="",H100="",F100=G100),"",ROUND(IF(D100="Long",(H100-F100)/(F100-G100),(F100-H100)/(G100-F100)),2))</f>
      </c>
      <c r="N100">
        <f>IF(I100="","",SUM($I$2:I100))</f>
      </c>
      <c r="O100">
        <f>IF(N100="","",MAX(0,MAX($N$2:N100)))</f>
      </c>
      <c r="P100">
        <f>IF(N100="","",N100-O100)</f>
      </c>
    </row>
    <row r="101">
      <c r="I101">
        <f>IF(OR(F101="",G101="",H101="",F101=G101),"",ROUND(IF(D101="Long",(H101-F101)/(F101-G101),(F101-H101)/(G101-F101)),2))</f>
      </c>
      <c r="N101">
        <f>IF(I101="","",SUM($I$2:I101))</f>
      </c>
      <c r="O101">
        <f>IF(N101="","",MAX(0,MAX($N$2:N101)))</f>
      </c>
      <c r="P101">
        <f>IF(N101="","",N101-O101)</f>
      </c>
    </row>
    <row r="102">
      <c r="I102">
        <f>IF(OR(F102="",G102="",H102="",F102=G102),"",ROUND(IF(D102="Long",(H102-F102)/(F102-G102),(F102-H102)/(G102-F102)),2))</f>
      </c>
      <c r="N102">
        <f>IF(I102="","",SUM($I$2:I102))</f>
      </c>
      <c r="O102">
        <f>IF(N102="","",MAX(0,MAX($N$2:N102)))</f>
      </c>
      <c r="P102">
        <f>IF(N102="","",N102-O102)</f>
      </c>
    </row>
    <row r="103">
      <c r="I103">
        <f>IF(OR(F103="",G103="",H103="",F103=G103),"",ROUND(IF(D103="Long",(H103-F103)/(F103-G103),(F103-H103)/(G103-F103)),2))</f>
      </c>
      <c r="N103">
        <f>IF(I103="","",SUM($I$2:I103))</f>
      </c>
      <c r="O103">
        <f>IF(N103="","",MAX(0,MAX($N$2:N103)))</f>
      </c>
      <c r="P103">
        <f>IF(N103="","",N103-O103)</f>
      </c>
    </row>
    <row r="104">
      <c r="I104">
        <f>IF(OR(F104="",G104="",H104="",F104=G104),"",ROUND(IF(D104="Long",(H104-F104)/(F104-G104),(F104-H104)/(G104-F104)),2))</f>
      </c>
      <c r="N104">
        <f>IF(I104="","",SUM($I$2:I104))</f>
      </c>
      <c r="O104">
        <f>IF(N104="","",MAX(0,MAX($N$2:N104)))</f>
      </c>
      <c r="P104">
        <f>IF(N104="","",N104-O104)</f>
      </c>
    </row>
    <row r="105">
      <c r="I105">
        <f>IF(OR(F105="",G105="",H105="",F105=G105),"",ROUND(IF(D105="Long",(H105-F105)/(F105-G105),(F105-H105)/(G105-F105)),2))</f>
      </c>
      <c r="N105">
        <f>IF(I105="","",SUM($I$2:I105))</f>
      </c>
      <c r="O105">
        <f>IF(N105="","",MAX(0,MAX($N$2:N105)))</f>
      </c>
      <c r="P105">
        <f>IF(N105="","",N105-O105)</f>
      </c>
    </row>
    <row r="106">
      <c r="I106">
        <f>IF(OR(F106="",G106="",H106="",F106=G106),"",ROUND(IF(D106="Long",(H106-F106)/(F106-G106),(F106-H106)/(G106-F106)),2))</f>
      </c>
      <c r="N106">
        <f>IF(I106="","",SUM($I$2:I106))</f>
      </c>
      <c r="O106">
        <f>IF(N106="","",MAX(0,MAX($N$2:N106)))</f>
      </c>
      <c r="P106">
        <f>IF(N106="","",N106-O106)</f>
      </c>
    </row>
    <row r="107">
      <c r="I107">
        <f>IF(OR(F107="",G107="",H107="",F107=G107),"",ROUND(IF(D107="Long",(H107-F107)/(F107-G107),(F107-H107)/(G107-F107)),2))</f>
      </c>
      <c r="N107">
        <f>IF(I107="","",SUM($I$2:I107))</f>
      </c>
      <c r="O107">
        <f>IF(N107="","",MAX(0,MAX($N$2:N107)))</f>
      </c>
      <c r="P107">
        <f>IF(N107="","",N107-O107)</f>
      </c>
    </row>
    <row r="108">
      <c r="I108">
        <f>IF(OR(F108="",G108="",H108="",F108=G108),"",ROUND(IF(D108="Long",(H108-F108)/(F108-G108),(F108-H108)/(G108-F108)),2))</f>
      </c>
      <c r="N108">
        <f>IF(I108="","",SUM($I$2:I108))</f>
      </c>
      <c r="O108">
        <f>IF(N108="","",MAX(0,MAX($N$2:N108)))</f>
      </c>
      <c r="P108">
        <f>IF(N108="","",N108-O108)</f>
      </c>
    </row>
    <row r="109">
      <c r="I109">
        <f>IF(OR(F109="",G109="",H109="",F109=G109),"",ROUND(IF(D109="Long",(H109-F109)/(F109-G109),(F109-H109)/(G109-F109)),2))</f>
      </c>
      <c r="N109">
        <f>IF(I109="","",SUM($I$2:I109))</f>
      </c>
      <c r="O109">
        <f>IF(N109="","",MAX(0,MAX($N$2:N109)))</f>
      </c>
      <c r="P109">
        <f>IF(N109="","",N109-O109)</f>
      </c>
    </row>
    <row r="110">
      <c r="I110">
        <f>IF(OR(F110="",G110="",H110="",F110=G110),"",ROUND(IF(D110="Long",(H110-F110)/(F110-G110),(F110-H110)/(G110-F110)),2))</f>
      </c>
      <c r="N110">
        <f>IF(I110="","",SUM($I$2:I110))</f>
      </c>
      <c r="O110">
        <f>IF(N110="","",MAX(0,MAX($N$2:N110)))</f>
      </c>
      <c r="P110">
        <f>IF(N110="","",N110-O110)</f>
      </c>
    </row>
    <row r="111">
      <c r="I111">
        <f>IF(OR(F111="",G111="",H111="",F111=G111),"",ROUND(IF(D111="Long",(H111-F111)/(F111-G111),(F111-H111)/(G111-F111)),2))</f>
      </c>
      <c r="N111">
        <f>IF(I111="","",SUM($I$2:I111))</f>
      </c>
      <c r="O111">
        <f>IF(N111="","",MAX(0,MAX($N$2:N111)))</f>
      </c>
      <c r="P111">
        <f>IF(N111="","",N111-O111)</f>
      </c>
    </row>
    <row r="112">
      <c r="I112">
        <f>IF(OR(F112="",G112="",H112="",F112=G112),"",ROUND(IF(D112="Long",(H112-F112)/(F112-G112),(F112-H112)/(G112-F112)),2))</f>
      </c>
      <c r="N112">
        <f>IF(I112="","",SUM($I$2:I112))</f>
      </c>
      <c r="O112">
        <f>IF(N112="","",MAX(0,MAX($N$2:N112)))</f>
      </c>
      <c r="P112">
        <f>IF(N112="","",N112-O112)</f>
      </c>
    </row>
    <row r="113">
      <c r="I113">
        <f>IF(OR(F113="",G113="",H113="",F113=G113),"",ROUND(IF(D113="Long",(H113-F113)/(F113-G113),(F113-H113)/(G113-F113)),2))</f>
      </c>
      <c r="N113">
        <f>IF(I113="","",SUM($I$2:I113))</f>
      </c>
      <c r="O113">
        <f>IF(N113="","",MAX(0,MAX($N$2:N113)))</f>
      </c>
      <c r="P113">
        <f>IF(N113="","",N113-O113)</f>
      </c>
    </row>
    <row r="114">
      <c r="I114">
        <f>IF(OR(F114="",G114="",H114="",F114=G114),"",ROUND(IF(D114="Long",(H114-F114)/(F114-G114),(F114-H114)/(G114-F114)),2))</f>
      </c>
      <c r="N114">
        <f>IF(I114="","",SUM($I$2:I114))</f>
      </c>
      <c r="O114">
        <f>IF(N114="","",MAX(0,MAX($N$2:N114)))</f>
      </c>
      <c r="P114">
        <f>IF(N114="","",N114-O114)</f>
      </c>
    </row>
    <row r="115">
      <c r="I115">
        <f>IF(OR(F115="",G115="",H115="",F115=G115),"",ROUND(IF(D115="Long",(H115-F115)/(F115-G115),(F115-H115)/(G115-F115)),2))</f>
      </c>
      <c r="N115">
        <f>IF(I115="","",SUM($I$2:I115))</f>
      </c>
      <c r="O115">
        <f>IF(N115="","",MAX(0,MAX($N$2:N115)))</f>
      </c>
      <c r="P115">
        <f>IF(N115="","",N115-O115)</f>
      </c>
    </row>
    <row r="116">
      <c r="I116">
        <f>IF(OR(F116="",G116="",H116="",F116=G116),"",ROUND(IF(D116="Long",(H116-F116)/(F116-G116),(F116-H116)/(G116-F116)),2))</f>
      </c>
      <c r="N116">
        <f>IF(I116="","",SUM($I$2:I116))</f>
      </c>
      <c r="O116">
        <f>IF(N116="","",MAX(0,MAX($N$2:N116)))</f>
      </c>
      <c r="P116">
        <f>IF(N116="","",N116-O116)</f>
      </c>
    </row>
    <row r="117">
      <c r="I117">
        <f>IF(OR(F117="",G117="",H117="",F117=G117),"",ROUND(IF(D117="Long",(H117-F117)/(F117-G117),(F117-H117)/(G117-F117)),2))</f>
      </c>
      <c r="N117">
        <f>IF(I117="","",SUM($I$2:I117))</f>
      </c>
      <c r="O117">
        <f>IF(N117="","",MAX(0,MAX($N$2:N117)))</f>
      </c>
      <c r="P117">
        <f>IF(N117="","",N117-O117)</f>
      </c>
    </row>
    <row r="118">
      <c r="I118">
        <f>IF(OR(F118="",G118="",H118="",F118=G118),"",ROUND(IF(D118="Long",(H118-F118)/(F118-G118),(F118-H118)/(G118-F118)),2))</f>
      </c>
      <c r="N118">
        <f>IF(I118="","",SUM($I$2:I118))</f>
      </c>
      <c r="O118">
        <f>IF(N118="","",MAX(0,MAX($N$2:N118)))</f>
      </c>
      <c r="P118">
        <f>IF(N118="","",N118-O118)</f>
      </c>
    </row>
    <row r="119">
      <c r="I119">
        <f>IF(OR(F119="",G119="",H119="",F119=G119),"",ROUND(IF(D119="Long",(H119-F119)/(F119-G119),(F119-H119)/(G119-F119)),2))</f>
      </c>
      <c r="N119">
        <f>IF(I119="","",SUM($I$2:I119))</f>
      </c>
      <c r="O119">
        <f>IF(N119="","",MAX(0,MAX($N$2:N119)))</f>
      </c>
      <c r="P119">
        <f>IF(N119="","",N119-O119)</f>
      </c>
    </row>
    <row r="120">
      <c r="I120">
        <f>IF(OR(F120="",G120="",H120="",F120=G120),"",ROUND(IF(D120="Long",(H120-F120)/(F120-G120),(F120-H120)/(G120-F120)),2))</f>
      </c>
      <c r="N120">
        <f>IF(I120="","",SUM($I$2:I120))</f>
      </c>
      <c r="O120">
        <f>IF(N120="","",MAX(0,MAX($N$2:N120)))</f>
      </c>
      <c r="P120">
        <f>IF(N120="","",N120-O120)</f>
      </c>
    </row>
    <row r="121">
      <c r="I121">
        <f>IF(OR(F121="",G121="",H121="",F121=G121),"",ROUND(IF(D121="Long",(H121-F121)/(F121-G121),(F121-H121)/(G121-F121)),2))</f>
      </c>
      <c r="N121">
        <f>IF(I121="","",SUM($I$2:I121))</f>
      </c>
      <c r="O121">
        <f>IF(N121="","",MAX(0,MAX($N$2:N121)))</f>
      </c>
      <c r="P121">
        <f>IF(N121="","",N121-O121)</f>
      </c>
    </row>
    <row r="122">
      <c r="I122">
        <f>IF(OR(F122="",G122="",H122="",F122=G122),"",ROUND(IF(D122="Long",(H122-F122)/(F122-G122),(F122-H122)/(G122-F122)),2))</f>
      </c>
      <c r="N122">
        <f>IF(I122="","",SUM($I$2:I122))</f>
      </c>
      <c r="O122">
        <f>IF(N122="","",MAX(0,MAX($N$2:N122)))</f>
      </c>
      <c r="P122">
        <f>IF(N122="","",N122-O122)</f>
      </c>
    </row>
    <row r="123">
      <c r="I123">
        <f>IF(OR(F123="",G123="",H123="",F123=G123),"",ROUND(IF(D123="Long",(H123-F123)/(F123-G123),(F123-H123)/(G123-F123)),2))</f>
      </c>
      <c r="N123">
        <f>IF(I123="","",SUM($I$2:I123))</f>
      </c>
      <c r="O123">
        <f>IF(N123="","",MAX(0,MAX($N$2:N123)))</f>
      </c>
      <c r="P123">
        <f>IF(N123="","",N123-O123)</f>
      </c>
    </row>
    <row r="124">
      <c r="I124">
        <f>IF(OR(F124="",G124="",H124="",F124=G124),"",ROUND(IF(D124="Long",(H124-F124)/(F124-G124),(F124-H124)/(G124-F124)),2))</f>
      </c>
      <c r="N124">
        <f>IF(I124="","",SUM($I$2:I124))</f>
      </c>
      <c r="O124">
        <f>IF(N124="","",MAX(0,MAX($N$2:N124)))</f>
      </c>
      <c r="P124">
        <f>IF(N124="","",N124-O124)</f>
      </c>
    </row>
    <row r="125">
      <c r="I125">
        <f>IF(OR(F125="",G125="",H125="",F125=G125),"",ROUND(IF(D125="Long",(H125-F125)/(F125-G125),(F125-H125)/(G125-F125)),2))</f>
      </c>
      <c r="N125">
        <f>IF(I125="","",SUM($I$2:I125))</f>
      </c>
      <c r="O125">
        <f>IF(N125="","",MAX(0,MAX($N$2:N125)))</f>
      </c>
      <c r="P125">
        <f>IF(N125="","",N125-O125)</f>
      </c>
    </row>
    <row r="126">
      <c r="I126">
        <f>IF(OR(F126="",G126="",H126="",F126=G126),"",ROUND(IF(D126="Long",(H126-F126)/(F126-G126),(F126-H126)/(G126-F126)),2))</f>
      </c>
      <c r="N126">
        <f>IF(I126="","",SUM($I$2:I126))</f>
      </c>
      <c r="O126">
        <f>IF(N126="","",MAX(0,MAX($N$2:N126)))</f>
      </c>
      <c r="P126">
        <f>IF(N126="","",N126-O126)</f>
      </c>
    </row>
    <row r="127">
      <c r="I127">
        <f>IF(OR(F127="",G127="",H127="",F127=G127),"",ROUND(IF(D127="Long",(H127-F127)/(F127-G127),(F127-H127)/(G127-F127)),2))</f>
      </c>
      <c r="N127">
        <f>IF(I127="","",SUM($I$2:I127))</f>
      </c>
      <c r="O127">
        <f>IF(N127="","",MAX(0,MAX($N$2:N127)))</f>
      </c>
      <c r="P127">
        <f>IF(N127="","",N127-O127)</f>
      </c>
    </row>
    <row r="128">
      <c r="I128">
        <f>IF(OR(F128="",G128="",H128="",F128=G128),"",ROUND(IF(D128="Long",(H128-F128)/(F128-G128),(F128-H128)/(G128-F128)),2))</f>
      </c>
      <c r="N128">
        <f>IF(I128="","",SUM($I$2:I128))</f>
      </c>
      <c r="O128">
        <f>IF(N128="","",MAX(0,MAX($N$2:N128)))</f>
      </c>
      <c r="P128">
        <f>IF(N128="","",N128-O128)</f>
      </c>
    </row>
    <row r="129">
      <c r="I129">
        <f>IF(OR(F129="",G129="",H129="",F129=G129),"",ROUND(IF(D129="Long",(H129-F129)/(F129-G129),(F129-H129)/(G129-F129)),2))</f>
      </c>
      <c r="N129">
        <f>IF(I129="","",SUM($I$2:I129))</f>
      </c>
      <c r="O129">
        <f>IF(N129="","",MAX(0,MAX($N$2:N129)))</f>
      </c>
      <c r="P129">
        <f>IF(N129="","",N129-O129)</f>
      </c>
    </row>
    <row r="130">
      <c r="I130">
        <f>IF(OR(F130="",G130="",H130="",F130=G130),"",ROUND(IF(D130="Long",(H130-F130)/(F130-G130),(F130-H130)/(G130-F130)),2))</f>
      </c>
      <c r="N130">
        <f>IF(I130="","",SUM($I$2:I130))</f>
      </c>
      <c r="O130">
        <f>IF(N130="","",MAX(0,MAX($N$2:N130)))</f>
      </c>
      <c r="P130">
        <f>IF(N130="","",N130-O130)</f>
      </c>
    </row>
    <row r="131">
      <c r="I131">
        <f>IF(OR(F131="",G131="",H131="",F131=G131),"",ROUND(IF(D131="Long",(H131-F131)/(F131-G131),(F131-H131)/(G131-F131)),2))</f>
      </c>
      <c r="N131">
        <f>IF(I131="","",SUM($I$2:I131))</f>
      </c>
      <c r="O131">
        <f>IF(N131="","",MAX(0,MAX($N$2:N131)))</f>
      </c>
      <c r="P131">
        <f>IF(N131="","",N131-O131)</f>
      </c>
    </row>
    <row r="132">
      <c r="I132">
        <f>IF(OR(F132="",G132="",H132="",F132=G132),"",ROUND(IF(D132="Long",(H132-F132)/(F132-G132),(F132-H132)/(G132-F132)),2))</f>
      </c>
      <c r="N132">
        <f>IF(I132="","",SUM($I$2:I132))</f>
      </c>
      <c r="O132">
        <f>IF(N132="","",MAX(0,MAX($N$2:N132)))</f>
      </c>
      <c r="P132">
        <f>IF(N132="","",N132-O132)</f>
      </c>
    </row>
    <row r="133">
      <c r="I133">
        <f>IF(OR(F133="",G133="",H133="",F133=G133),"",ROUND(IF(D133="Long",(H133-F133)/(F133-G133),(F133-H133)/(G133-F133)),2))</f>
      </c>
      <c r="N133">
        <f>IF(I133="","",SUM($I$2:I133))</f>
      </c>
      <c r="O133">
        <f>IF(N133="","",MAX(0,MAX($N$2:N133)))</f>
      </c>
      <c r="P133">
        <f>IF(N133="","",N133-O133)</f>
      </c>
    </row>
    <row r="134">
      <c r="I134">
        <f>IF(OR(F134="",G134="",H134="",F134=G134),"",ROUND(IF(D134="Long",(H134-F134)/(F134-G134),(F134-H134)/(G134-F134)),2))</f>
      </c>
      <c r="N134">
        <f>IF(I134="","",SUM($I$2:I134))</f>
      </c>
      <c r="O134">
        <f>IF(N134="","",MAX(0,MAX($N$2:N134)))</f>
      </c>
      <c r="P134">
        <f>IF(N134="","",N134-O134)</f>
      </c>
    </row>
    <row r="135">
      <c r="I135">
        <f>IF(OR(F135="",G135="",H135="",F135=G135),"",ROUND(IF(D135="Long",(H135-F135)/(F135-G135),(F135-H135)/(G135-F135)),2))</f>
      </c>
      <c r="N135">
        <f>IF(I135="","",SUM($I$2:I135))</f>
      </c>
      <c r="O135">
        <f>IF(N135="","",MAX(0,MAX($N$2:N135)))</f>
      </c>
      <c r="P135">
        <f>IF(N135="","",N135-O135)</f>
      </c>
    </row>
    <row r="136">
      <c r="I136">
        <f>IF(OR(F136="",G136="",H136="",F136=G136),"",ROUND(IF(D136="Long",(H136-F136)/(F136-G136),(F136-H136)/(G136-F136)),2))</f>
      </c>
      <c r="N136">
        <f>IF(I136="","",SUM($I$2:I136))</f>
      </c>
      <c r="O136">
        <f>IF(N136="","",MAX(0,MAX($N$2:N136)))</f>
      </c>
      <c r="P136">
        <f>IF(N136="","",N136-O136)</f>
      </c>
    </row>
    <row r="137">
      <c r="I137">
        <f>IF(OR(F137="",G137="",H137="",F137=G137),"",ROUND(IF(D137="Long",(H137-F137)/(F137-G137),(F137-H137)/(G137-F137)),2))</f>
      </c>
      <c r="N137">
        <f>IF(I137="","",SUM($I$2:I137))</f>
      </c>
      <c r="O137">
        <f>IF(N137="","",MAX(0,MAX($N$2:N137)))</f>
      </c>
      <c r="P137">
        <f>IF(N137="","",N137-O137)</f>
      </c>
    </row>
    <row r="138">
      <c r="I138">
        <f>IF(OR(F138="",G138="",H138="",F138=G138),"",ROUND(IF(D138="Long",(H138-F138)/(F138-G138),(F138-H138)/(G138-F138)),2))</f>
      </c>
      <c r="N138">
        <f>IF(I138="","",SUM($I$2:I138))</f>
      </c>
      <c r="O138">
        <f>IF(N138="","",MAX(0,MAX($N$2:N138)))</f>
      </c>
      <c r="P138">
        <f>IF(N138="","",N138-O138)</f>
      </c>
    </row>
    <row r="139">
      <c r="I139">
        <f>IF(OR(F139="",G139="",H139="",F139=G139),"",ROUND(IF(D139="Long",(H139-F139)/(F139-G139),(F139-H139)/(G139-F139)),2))</f>
      </c>
      <c r="N139">
        <f>IF(I139="","",SUM($I$2:I139))</f>
      </c>
      <c r="O139">
        <f>IF(N139="","",MAX(0,MAX($N$2:N139)))</f>
      </c>
      <c r="P139">
        <f>IF(N139="","",N139-O139)</f>
      </c>
    </row>
    <row r="140">
      <c r="I140">
        <f>IF(OR(F140="",G140="",H140="",F140=G140),"",ROUND(IF(D140="Long",(H140-F140)/(F140-G140),(F140-H140)/(G140-F140)),2))</f>
      </c>
      <c r="N140">
        <f>IF(I140="","",SUM($I$2:I140))</f>
      </c>
      <c r="O140">
        <f>IF(N140="","",MAX(0,MAX($N$2:N140)))</f>
      </c>
      <c r="P140">
        <f>IF(N140="","",N140-O140)</f>
      </c>
    </row>
    <row r="141">
      <c r="I141">
        <f>IF(OR(F141="",G141="",H141="",F141=G141),"",ROUND(IF(D141="Long",(H141-F141)/(F141-G141),(F141-H141)/(G141-F141)),2))</f>
      </c>
      <c r="N141">
        <f>IF(I141="","",SUM($I$2:I141))</f>
      </c>
      <c r="O141">
        <f>IF(N141="","",MAX(0,MAX($N$2:N141)))</f>
      </c>
      <c r="P141">
        <f>IF(N141="","",N141-O141)</f>
      </c>
    </row>
    <row r="142">
      <c r="I142">
        <f>IF(OR(F142="",G142="",H142="",F142=G142),"",ROUND(IF(D142="Long",(H142-F142)/(F142-G142),(F142-H142)/(G142-F142)),2))</f>
      </c>
      <c r="N142">
        <f>IF(I142="","",SUM($I$2:I142))</f>
      </c>
      <c r="O142">
        <f>IF(N142="","",MAX(0,MAX($N$2:N142)))</f>
      </c>
      <c r="P142">
        <f>IF(N142="","",N142-O142)</f>
      </c>
    </row>
    <row r="143">
      <c r="I143">
        <f>IF(OR(F143="",G143="",H143="",F143=G143),"",ROUND(IF(D143="Long",(H143-F143)/(F143-G143),(F143-H143)/(G143-F143)),2))</f>
      </c>
      <c r="N143">
        <f>IF(I143="","",SUM($I$2:I143))</f>
      </c>
      <c r="O143">
        <f>IF(N143="","",MAX(0,MAX($N$2:N143)))</f>
      </c>
      <c r="P143">
        <f>IF(N143="","",N143-O143)</f>
      </c>
    </row>
    <row r="144">
      <c r="I144">
        <f>IF(OR(F144="",G144="",H144="",F144=G144),"",ROUND(IF(D144="Long",(H144-F144)/(F144-G144),(F144-H144)/(G144-F144)),2))</f>
      </c>
      <c r="N144">
        <f>IF(I144="","",SUM($I$2:I144))</f>
      </c>
      <c r="O144">
        <f>IF(N144="","",MAX(0,MAX($N$2:N144)))</f>
      </c>
      <c r="P144">
        <f>IF(N144="","",N144-O144)</f>
      </c>
    </row>
    <row r="145">
      <c r="I145">
        <f>IF(OR(F145="",G145="",H145="",F145=G145),"",ROUND(IF(D145="Long",(H145-F145)/(F145-G145),(F145-H145)/(G145-F145)),2))</f>
      </c>
      <c r="N145">
        <f>IF(I145="","",SUM($I$2:I145))</f>
      </c>
      <c r="O145">
        <f>IF(N145="","",MAX(0,MAX($N$2:N145)))</f>
      </c>
      <c r="P145">
        <f>IF(N145="","",N145-O145)</f>
      </c>
    </row>
    <row r="146">
      <c r="I146">
        <f>IF(OR(F146="",G146="",H146="",F146=G146),"",ROUND(IF(D146="Long",(H146-F146)/(F146-G146),(F146-H146)/(G146-F146)),2))</f>
      </c>
      <c r="N146">
        <f>IF(I146="","",SUM($I$2:I146))</f>
      </c>
      <c r="O146">
        <f>IF(N146="","",MAX(0,MAX($N$2:N146)))</f>
      </c>
      <c r="P146">
        <f>IF(N146="","",N146-O146)</f>
      </c>
    </row>
    <row r="147">
      <c r="I147">
        <f>IF(OR(F147="",G147="",H147="",F147=G147),"",ROUND(IF(D147="Long",(H147-F147)/(F147-G147),(F147-H147)/(G147-F147)),2))</f>
      </c>
      <c r="N147">
        <f>IF(I147="","",SUM($I$2:I147))</f>
      </c>
      <c r="O147">
        <f>IF(N147="","",MAX(0,MAX($N$2:N147)))</f>
      </c>
      <c r="P147">
        <f>IF(N147="","",N147-O147)</f>
      </c>
    </row>
    <row r="148">
      <c r="I148">
        <f>IF(OR(F148="",G148="",H148="",F148=G148),"",ROUND(IF(D148="Long",(H148-F148)/(F148-G148),(F148-H148)/(G148-F148)),2))</f>
      </c>
      <c r="N148">
        <f>IF(I148="","",SUM($I$2:I148))</f>
      </c>
      <c r="O148">
        <f>IF(N148="","",MAX(0,MAX($N$2:N148)))</f>
      </c>
      <c r="P148">
        <f>IF(N148="","",N148-O148)</f>
      </c>
    </row>
    <row r="149">
      <c r="I149">
        <f>IF(OR(F149="",G149="",H149="",F149=G149),"",ROUND(IF(D149="Long",(H149-F149)/(F149-G149),(F149-H149)/(G149-F149)),2))</f>
      </c>
      <c r="N149">
        <f>IF(I149="","",SUM($I$2:I149))</f>
      </c>
      <c r="O149">
        <f>IF(N149="","",MAX(0,MAX($N$2:N149)))</f>
      </c>
      <c r="P149">
        <f>IF(N149="","",N149-O149)</f>
      </c>
    </row>
    <row r="150">
      <c r="I150">
        <f>IF(OR(F150="",G150="",H150="",F150=G150),"",ROUND(IF(D150="Long",(H150-F150)/(F150-G150),(F150-H150)/(G150-F150)),2))</f>
      </c>
      <c r="N150">
        <f>IF(I150="","",SUM($I$2:I150))</f>
      </c>
      <c r="O150">
        <f>IF(N150="","",MAX(0,MAX($N$2:N150)))</f>
      </c>
      <c r="P150">
        <f>IF(N150="","",N150-O150)</f>
      </c>
    </row>
    <row r="151">
      <c r="I151">
        <f>IF(OR(F151="",G151="",H151="",F151=G151),"",ROUND(IF(D151="Long",(H151-F151)/(F151-G151),(F151-H151)/(G151-F151)),2))</f>
      </c>
      <c r="N151">
        <f>IF(I151="","",SUM($I$2:I151))</f>
      </c>
      <c r="O151">
        <f>IF(N151="","",MAX(0,MAX($N$2:N151)))</f>
      </c>
      <c r="P151">
        <f>IF(N151="","",N151-O151)</f>
      </c>
    </row>
    <row r="152">
      <c r="I152">
        <f>IF(OR(F152="",G152="",H152="",F152=G152),"",ROUND(IF(D152="Long",(H152-F152)/(F152-G152),(F152-H152)/(G152-F152)),2))</f>
      </c>
      <c r="N152">
        <f>IF(I152="","",SUM($I$2:I152))</f>
      </c>
      <c r="O152">
        <f>IF(N152="","",MAX(0,MAX($N$2:N152)))</f>
      </c>
      <c r="P152">
        <f>IF(N152="","",N152-O152)</f>
      </c>
    </row>
    <row r="153">
      <c r="I153">
        <f>IF(OR(F153="",G153="",H153="",F153=G153),"",ROUND(IF(D153="Long",(H153-F153)/(F153-G153),(F153-H153)/(G153-F153)),2))</f>
      </c>
      <c r="N153">
        <f>IF(I153="","",SUM($I$2:I153))</f>
      </c>
      <c r="O153">
        <f>IF(N153="","",MAX(0,MAX($N$2:N153)))</f>
      </c>
      <c r="P153">
        <f>IF(N153="","",N153-O153)</f>
      </c>
    </row>
    <row r="154">
      <c r="I154">
        <f>IF(OR(F154="",G154="",H154="",F154=G154),"",ROUND(IF(D154="Long",(H154-F154)/(F154-G154),(F154-H154)/(G154-F154)),2))</f>
      </c>
      <c r="N154">
        <f>IF(I154="","",SUM($I$2:I154))</f>
      </c>
      <c r="O154">
        <f>IF(N154="","",MAX(0,MAX($N$2:N154)))</f>
      </c>
      <c r="P154">
        <f>IF(N154="","",N154-O154)</f>
      </c>
    </row>
    <row r="155">
      <c r="I155">
        <f>IF(OR(F155="",G155="",H155="",F155=G155),"",ROUND(IF(D155="Long",(H155-F155)/(F155-G155),(F155-H155)/(G155-F155)),2))</f>
      </c>
      <c r="N155">
        <f>IF(I155="","",SUM($I$2:I155))</f>
      </c>
      <c r="O155">
        <f>IF(N155="","",MAX(0,MAX($N$2:N155)))</f>
      </c>
      <c r="P155">
        <f>IF(N155="","",N155-O155)</f>
      </c>
    </row>
    <row r="156">
      <c r="I156">
        <f>IF(OR(F156="",G156="",H156="",F156=G156),"",ROUND(IF(D156="Long",(H156-F156)/(F156-G156),(F156-H156)/(G156-F156)),2))</f>
      </c>
      <c r="N156">
        <f>IF(I156="","",SUM($I$2:I156))</f>
      </c>
      <c r="O156">
        <f>IF(N156="","",MAX(0,MAX($N$2:N156)))</f>
      </c>
      <c r="P156">
        <f>IF(N156="","",N156-O156)</f>
      </c>
    </row>
    <row r="157">
      <c r="I157">
        <f>IF(OR(F157="",G157="",H157="",F157=G157),"",ROUND(IF(D157="Long",(H157-F157)/(F157-G157),(F157-H157)/(G157-F157)),2))</f>
      </c>
      <c r="N157">
        <f>IF(I157="","",SUM($I$2:I157))</f>
      </c>
      <c r="O157">
        <f>IF(N157="","",MAX(0,MAX($N$2:N157)))</f>
      </c>
      <c r="P157">
        <f>IF(N157="","",N157-O157)</f>
      </c>
    </row>
    <row r="158">
      <c r="I158">
        <f>IF(OR(F158="",G158="",H158="",F158=G158),"",ROUND(IF(D158="Long",(H158-F158)/(F158-G158),(F158-H158)/(G158-F158)),2))</f>
      </c>
      <c r="N158">
        <f>IF(I158="","",SUM($I$2:I158))</f>
      </c>
      <c r="O158">
        <f>IF(N158="","",MAX(0,MAX($N$2:N158)))</f>
      </c>
      <c r="P158">
        <f>IF(N158="","",N158-O158)</f>
      </c>
    </row>
    <row r="159">
      <c r="I159">
        <f>IF(OR(F159="",G159="",H159="",F159=G159),"",ROUND(IF(D159="Long",(H159-F159)/(F159-G159),(F159-H159)/(G159-F159)),2))</f>
      </c>
      <c r="N159">
        <f>IF(I159="","",SUM($I$2:I159))</f>
      </c>
      <c r="O159">
        <f>IF(N159="","",MAX(0,MAX($N$2:N159)))</f>
      </c>
      <c r="P159">
        <f>IF(N159="","",N159-O159)</f>
      </c>
    </row>
    <row r="160">
      <c r="I160">
        <f>IF(OR(F160="",G160="",H160="",F160=G160),"",ROUND(IF(D160="Long",(H160-F160)/(F160-G160),(F160-H160)/(G160-F160)),2))</f>
      </c>
      <c r="N160">
        <f>IF(I160="","",SUM($I$2:I160))</f>
      </c>
      <c r="O160">
        <f>IF(N160="","",MAX(0,MAX($N$2:N160)))</f>
      </c>
      <c r="P160">
        <f>IF(N160="","",N160-O160)</f>
      </c>
    </row>
    <row r="161">
      <c r="I161">
        <f>IF(OR(F161="",G161="",H161="",F161=G161),"",ROUND(IF(D161="Long",(H161-F161)/(F161-G161),(F161-H161)/(G161-F161)),2))</f>
      </c>
      <c r="N161">
        <f>IF(I161="","",SUM($I$2:I161))</f>
      </c>
      <c r="O161">
        <f>IF(N161="","",MAX(0,MAX($N$2:N161)))</f>
      </c>
      <c r="P161">
        <f>IF(N161="","",N161-O161)</f>
      </c>
    </row>
    <row r="162">
      <c r="I162">
        <f>IF(OR(F162="",G162="",H162="",F162=G162),"",ROUND(IF(D162="Long",(H162-F162)/(F162-G162),(F162-H162)/(G162-F162)),2))</f>
      </c>
      <c r="N162">
        <f>IF(I162="","",SUM($I$2:I162))</f>
      </c>
      <c r="O162">
        <f>IF(N162="","",MAX(0,MAX($N$2:N162)))</f>
      </c>
      <c r="P162">
        <f>IF(N162="","",N162-O162)</f>
      </c>
    </row>
    <row r="163">
      <c r="I163">
        <f>IF(OR(F163="",G163="",H163="",F163=G163),"",ROUND(IF(D163="Long",(H163-F163)/(F163-G163),(F163-H163)/(G163-F163)),2))</f>
      </c>
      <c r="N163">
        <f>IF(I163="","",SUM($I$2:I163))</f>
      </c>
      <c r="O163">
        <f>IF(N163="","",MAX(0,MAX($N$2:N163)))</f>
      </c>
      <c r="P163">
        <f>IF(N163="","",N163-O163)</f>
      </c>
    </row>
    <row r="164">
      <c r="I164">
        <f>IF(OR(F164="",G164="",H164="",F164=G164),"",ROUND(IF(D164="Long",(H164-F164)/(F164-G164),(F164-H164)/(G164-F164)),2))</f>
      </c>
      <c r="N164">
        <f>IF(I164="","",SUM($I$2:I164))</f>
      </c>
      <c r="O164">
        <f>IF(N164="","",MAX(0,MAX($N$2:N164)))</f>
      </c>
      <c r="P164">
        <f>IF(N164="","",N164-O164)</f>
      </c>
    </row>
    <row r="165">
      <c r="I165">
        <f>IF(OR(F165="",G165="",H165="",F165=G165),"",ROUND(IF(D165="Long",(H165-F165)/(F165-G165),(F165-H165)/(G165-F165)),2))</f>
      </c>
      <c r="N165">
        <f>IF(I165="","",SUM($I$2:I165))</f>
      </c>
      <c r="O165">
        <f>IF(N165="","",MAX(0,MAX($N$2:N165)))</f>
      </c>
      <c r="P165">
        <f>IF(N165="","",N165-O165)</f>
      </c>
    </row>
    <row r="166">
      <c r="I166">
        <f>IF(OR(F166="",G166="",H166="",F166=G166),"",ROUND(IF(D166="Long",(H166-F166)/(F166-G166),(F166-H166)/(G166-F166)),2))</f>
      </c>
      <c r="N166">
        <f>IF(I166="","",SUM($I$2:I166))</f>
      </c>
      <c r="O166">
        <f>IF(N166="","",MAX(0,MAX($N$2:N166)))</f>
      </c>
      <c r="P166">
        <f>IF(N166="","",N166-O166)</f>
      </c>
    </row>
    <row r="167">
      <c r="I167">
        <f>IF(OR(F167="",G167="",H167="",F167=G167),"",ROUND(IF(D167="Long",(H167-F167)/(F167-G167),(F167-H167)/(G167-F167)),2))</f>
      </c>
      <c r="N167">
        <f>IF(I167="","",SUM($I$2:I167))</f>
      </c>
      <c r="O167">
        <f>IF(N167="","",MAX(0,MAX($N$2:N167)))</f>
      </c>
      <c r="P167">
        <f>IF(N167="","",N167-O167)</f>
      </c>
    </row>
    <row r="168">
      <c r="I168">
        <f>IF(OR(F168="",G168="",H168="",F168=G168),"",ROUND(IF(D168="Long",(H168-F168)/(F168-G168),(F168-H168)/(G168-F168)),2))</f>
      </c>
      <c r="N168">
        <f>IF(I168="","",SUM($I$2:I168))</f>
      </c>
      <c r="O168">
        <f>IF(N168="","",MAX(0,MAX($N$2:N168)))</f>
      </c>
      <c r="P168">
        <f>IF(N168="","",N168-O168)</f>
      </c>
    </row>
    <row r="169">
      <c r="I169">
        <f>IF(OR(F169="",G169="",H169="",F169=G169),"",ROUND(IF(D169="Long",(H169-F169)/(F169-G169),(F169-H169)/(G169-F169)),2))</f>
      </c>
      <c r="N169">
        <f>IF(I169="","",SUM($I$2:I169))</f>
      </c>
      <c r="O169">
        <f>IF(N169="","",MAX(0,MAX($N$2:N169)))</f>
      </c>
      <c r="P169">
        <f>IF(N169="","",N169-O169)</f>
      </c>
    </row>
    <row r="170">
      <c r="I170">
        <f>IF(OR(F170="",G170="",H170="",F170=G170),"",ROUND(IF(D170="Long",(H170-F170)/(F170-G170),(F170-H170)/(G170-F170)),2))</f>
      </c>
      <c r="N170">
        <f>IF(I170="","",SUM($I$2:I170))</f>
      </c>
      <c r="O170">
        <f>IF(N170="","",MAX(0,MAX($N$2:N170)))</f>
      </c>
      <c r="P170">
        <f>IF(N170="","",N170-O170)</f>
      </c>
    </row>
    <row r="171">
      <c r="I171">
        <f>IF(OR(F171="",G171="",H171="",F171=G171),"",ROUND(IF(D171="Long",(H171-F171)/(F171-G171),(F171-H171)/(G171-F171)),2))</f>
      </c>
      <c r="N171">
        <f>IF(I171="","",SUM($I$2:I171))</f>
      </c>
      <c r="O171">
        <f>IF(N171="","",MAX(0,MAX($N$2:N171)))</f>
      </c>
      <c r="P171">
        <f>IF(N171="","",N171-O171)</f>
      </c>
    </row>
    <row r="172">
      <c r="I172">
        <f>IF(OR(F172="",G172="",H172="",F172=G172),"",ROUND(IF(D172="Long",(H172-F172)/(F172-G172),(F172-H172)/(G172-F172)),2))</f>
      </c>
      <c r="N172">
        <f>IF(I172="","",SUM($I$2:I172))</f>
      </c>
      <c r="O172">
        <f>IF(N172="","",MAX(0,MAX($N$2:N172)))</f>
      </c>
      <c r="P172">
        <f>IF(N172="","",N172-O172)</f>
      </c>
    </row>
    <row r="173">
      <c r="I173">
        <f>IF(OR(F173="",G173="",H173="",F173=G173),"",ROUND(IF(D173="Long",(H173-F173)/(F173-G173),(F173-H173)/(G173-F173)),2))</f>
      </c>
      <c r="N173">
        <f>IF(I173="","",SUM($I$2:I173))</f>
      </c>
      <c r="O173">
        <f>IF(N173="","",MAX(0,MAX($N$2:N173)))</f>
      </c>
      <c r="P173">
        <f>IF(N173="","",N173-O173)</f>
      </c>
    </row>
    <row r="174">
      <c r="I174">
        <f>IF(OR(F174="",G174="",H174="",F174=G174),"",ROUND(IF(D174="Long",(H174-F174)/(F174-G174),(F174-H174)/(G174-F174)),2))</f>
      </c>
      <c r="N174">
        <f>IF(I174="","",SUM($I$2:I174))</f>
      </c>
      <c r="O174">
        <f>IF(N174="","",MAX(0,MAX($N$2:N174)))</f>
      </c>
      <c r="P174">
        <f>IF(N174="","",N174-O174)</f>
      </c>
    </row>
    <row r="175">
      <c r="I175">
        <f>IF(OR(F175="",G175="",H175="",F175=G175),"",ROUND(IF(D175="Long",(H175-F175)/(F175-G175),(F175-H175)/(G175-F175)),2))</f>
      </c>
      <c r="N175">
        <f>IF(I175="","",SUM($I$2:I175))</f>
      </c>
      <c r="O175">
        <f>IF(N175="","",MAX(0,MAX($N$2:N175)))</f>
      </c>
      <c r="P175">
        <f>IF(N175="","",N175-O175)</f>
      </c>
    </row>
    <row r="176">
      <c r="I176">
        <f>IF(OR(F176="",G176="",H176="",F176=G176),"",ROUND(IF(D176="Long",(H176-F176)/(F176-G176),(F176-H176)/(G176-F176)),2))</f>
      </c>
      <c r="N176">
        <f>IF(I176="","",SUM($I$2:I176))</f>
      </c>
      <c r="O176">
        <f>IF(N176="","",MAX(0,MAX($N$2:N176)))</f>
      </c>
      <c r="P176">
        <f>IF(N176="","",N176-O176)</f>
      </c>
    </row>
    <row r="177">
      <c r="I177">
        <f>IF(OR(F177="",G177="",H177="",F177=G177),"",ROUND(IF(D177="Long",(H177-F177)/(F177-G177),(F177-H177)/(G177-F177)),2))</f>
      </c>
      <c r="N177">
        <f>IF(I177="","",SUM($I$2:I177))</f>
      </c>
      <c r="O177">
        <f>IF(N177="","",MAX(0,MAX($N$2:N177)))</f>
      </c>
      <c r="P177">
        <f>IF(N177="","",N177-O177)</f>
      </c>
    </row>
    <row r="178">
      <c r="I178">
        <f>IF(OR(F178="",G178="",H178="",F178=G178),"",ROUND(IF(D178="Long",(H178-F178)/(F178-G178),(F178-H178)/(G178-F178)),2))</f>
      </c>
      <c r="N178">
        <f>IF(I178="","",SUM($I$2:I178))</f>
      </c>
      <c r="O178">
        <f>IF(N178="","",MAX(0,MAX($N$2:N178)))</f>
      </c>
      <c r="P178">
        <f>IF(N178="","",N178-O178)</f>
      </c>
    </row>
    <row r="179">
      <c r="I179">
        <f>IF(OR(F179="",G179="",H179="",F179=G179),"",ROUND(IF(D179="Long",(H179-F179)/(F179-G179),(F179-H179)/(G179-F179)),2))</f>
      </c>
      <c r="N179">
        <f>IF(I179="","",SUM($I$2:I179))</f>
      </c>
      <c r="O179">
        <f>IF(N179="","",MAX(0,MAX($N$2:N179)))</f>
      </c>
      <c r="P179">
        <f>IF(N179="","",N179-O179)</f>
      </c>
    </row>
    <row r="180">
      <c r="I180">
        <f>IF(OR(F180="",G180="",H180="",F180=G180),"",ROUND(IF(D180="Long",(H180-F180)/(F180-G180),(F180-H180)/(G180-F180)),2))</f>
      </c>
      <c r="N180">
        <f>IF(I180="","",SUM($I$2:I180))</f>
      </c>
      <c r="O180">
        <f>IF(N180="","",MAX(0,MAX($N$2:N180)))</f>
      </c>
      <c r="P180">
        <f>IF(N180="","",N180-O180)</f>
      </c>
    </row>
    <row r="181">
      <c r="I181">
        <f>IF(OR(F181="",G181="",H181="",F181=G181),"",ROUND(IF(D181="Long",(H181-F181)/(F181-G181),(F181-H181)/(G181-F181)),2))</f>
      </c>
      <c r="N181">
        <f>IF(I181="","",SUM($I$2:I181))</f>
      </c>
      <c r="O181">
        <f>IF(N181="","",MAX(0,MAX($N$2:N181)))</f>
      </c>
      <c r="P181">
        <f>IF(N181="","",N181-O181)</f>
      </c>
    </row>
    <row r="182">
      <c r="I182">
        <f>IF(OR(F182="",G182="",H182="",F182=G182),"",ROUND(IF(D182="Long",(H182-F182)/(F182-G182),(F182-H182)/(G182-F182)),2))</f>
      </c>
      <c r="N182">
        <f>IF(I182="","",SUM($I$2:I182))</f>
      </c>
      <c r="O182">
        <f>IF(N182="","",MAX(0,MAX($N$2:N182)))</f>
      </c>
      <c r="P182">
        <f>IF(N182="","",N182-O182)</f>
      </c>
    </row>
    <row r="183">
      <c r="I183">
        <f>IF(OR(F183="",G183="",H183="",F183=G183),"",ROUND(IF(D183="Long",(H183-F183)/(F183-G183),(F183-H183)/(G183-F183)),2))</f>
      </c>
      <c r="N183">
        <f>IF(I183="","",SUM($I$2:I183))</f>
      </c>
      <c r="O183">
        <f>IF(N183="","",MAX(0,MAX($N$2:N183)))</f>
      </c>
      <c r="P183">
        <f>IF(N183="","",N183-O183)</f>
      </c>
    </row>
    <row r="184">
      <c r="I184">
        <f>IF(OR(F184="",G184="",H184="",F184=G184),"",ROUND(IF(D184="Long",(H184-F184)/(F184-G184),(F184-H184)/(G184-F184)),2))</f>
      </c>
      <c r="N184">
        <f>IF(I184="","",SUM($I$2:I184))</f>
      </c>
      <c r="O184">
        <f>IF(N184="","",MAX(0,MAX($N$2:N184)))</f>
      </c>
      <c r="P184">
        <f>IF(N184="","",N184-O184)</f>
      </c>
    </row>
    <row r="185">
      <c r="I185">
        <f>IF(OR(F185="",G185="",H185="",F185=G185),"",ROUND(IF(D185="Long",(H185-F185)/(F185-G185),(F185-H185)/(G185-F185)),2))</f>
      </c>
      <c r="N185">
        <f>IF(I185="","",SUM($I$2:I185))</f>
      </c>
      <c r="O185">
        <f>IF(N185="","",MAX(0,MAX($N$2:N185)))</f>
      </c>
      <c r="P185">
        <f>IF(N185="","",N185-O185)</f>
      </c>
    </row>
    <row r="186">
      <c r="I186">
        <f>IF(OR(F186="",G186="",H186="",F186=G186),"",ROUND(IF(D186="Long",(H186-F186)/(F186-G186),(F186-H186)/(G186-F186)),2))</f>
      </c>
      <c r="N186">
        <f>IF(I186="","",SUM($I$2:I186))</f>
      </c>
      <c r="O186">
        <f>IF(N186="","",MAX(0,MAX($N$2:N186)))</f>
      </c>
      <c r="P186">
        <f>IF(N186="","",N186-O186)</f>
      </c>
    </row>
    <row r="187">
      <c r="I187">
        <f>IF(OR(F187="",G187="",H187="",F187=G187),"",ROUND(IF(D187="Long",(H187-F187)/(F187-G187),(F187-H187)/(G187-F187)),2))</f>
      </c>
      <c r="N187">
        <f>IF(I187="","",SUM($I$2:I187))</f>
      </c>
      <c r="O187">
        <f>IF(N187="","",MAX(0,MAX($N$2:N187)))</f>
      </c>
      <c r="P187">
        <f>IF(N187="","",N187-O187)</f>
      </c>
    </row>
    <row r="188">
      <c r="I188">
        <f>IF(OR(F188="",G188="",H188="",F188=G188),"",ROUND(IF(D188="Long",(H188-F188)/(F188-G188),(F188-H188)/(G188-F188)),2))</f>
      </c>
      <c r="N188">
        <f>IF(I188="","",SUM($I$2:I188))</f>
      </c>
      <c r="O188">
        <f>IF(N188="","",MAX(0,MAX($N$2:N188)))</f>
      </c>
      <c r="P188">
        <f>IF(N188="","",N188-O188)</f>
      </c>
    </row>
    <row r="189">
      <c r="I189">
        <f>IF(OR(F189="",G189="",H189="",F189=G189),"",ROUND(IF(D189="Long",(H189-F189)/(F189-G189),(F189-H189)/(G189-F189)),2))</f>
      </c>
      <c r="N189">
        <f>IF(I189="","",SUM($I$2:I189))</f>
      </c>
      <c r="O189">
        <f>IF(N189="","",MAX(0,MAX($N$2:N189)))</f>
      </c>
      <c r="P189">
        <f>IF(N189="","",N189-O189)</f>
      </c>
    </row>
    <row r="190">
      <c r="I190">
        <f>IF(OR(F190="",G190="",H190="",F190=G190),"",ROUND(IF(D190="Long",(H190-F190)/(F190-G190),(F190-H190)/(G190-F190)),2))</f>
      </c>
      <c r="N190">
        <f>IF(I190="","",SUM($I$2:I190))</f>
      </c>
      <c r="O190">
        <f>IF(N190="","",MAX(0,MAX($N$2:N190)))</f>
      </c>
      <c r="P190">
        <f>IF(N190="","",N190-O190)</f>
      </c>
    </row>
    <row r="191">
      <c r="I191">
        <f>IF(OR(F191="",G191="",H191="",F191=G191),"",ROUND(IF(D191="Long",(H191-F191)/(F191-G191),(F191-H191)/(G191-F191)),2))</f>
      </c>
      <c r="N191">
        <f>IF(I191="","",SUM($I$2:I191))</f>
      </c>
      <c r="O191">
        <f>IF(N191="","",MAX(0,MAX($N$2:N191)))</f>
      </c>
      <c r="P191">
        <f>IF(N191="","",N191-O191)</f>
      </c>
    </row>
    <row r="192">
      <c r="I192">
        <f>IF(OR(F192="",G192="",H192="",F192=G192),"",ROUND(IF(D192="Long",(H192-F192)/(F192-G192),(F192-H192)/(G192-F192)),2))</f>
      </c>
      <c r="N192">
        <f>IF(I192="","",SUM($I$2:I192))</f>
      </c>
      <c r="O192">
        <f>IF(N192="","",MAX(0,MAX($N$2:N192)))</f>
      </c>
      <c r="P192">
        <f>IF(N192="","",N192-O192)</f>
      </c>
    </row>
    <row r="193">
      <c r="I193">
        <f>IF(OR(F193="",G193="",H193="",F193=G193),"",ROUND(IF(D193="Long",(H193-F193)/(F193-G193),(F193-H193)/(G193-F193)),2))</f>
      </c>
      <c r="N193">
        <f>IF(I193="","",SUM($I$2:I193))</f>
      </c>
      <c r="O193">
        <f>IF(N193="","",MAX(0,MAX($N$2:N193)))</f>
      </c>
      <c r="P193">
        <f>IF(N193="","",N193-O193)</f>
      </c>
    </row>
    <row r="194">
      <c r="I194">
        <f>IF(OR(F194="",G194="",H194="",F194=G194),"",ROUND(IF(D194="Long",(H194-F194)/(F194-G194),(F194-H194)/(G194-F194)),2))</f>
      </c>
      <c r="N194">
        <f>IF(I194="","",SUM($I$2:I194))</f>
      </c>
      <c r="O194">
        <f>IF(N194="","",MAX(0,MAX($N$2:N194)))</f>
      </c>
      <c r="P194">
        <f>IF(N194="","",N194-O194)</f>
      </c>
    </row>
    <row r="195">
      <c r="I195">
        <f>IF(OR(F195="",G195="",H195="",F195=G195),"",ROUND(IF(D195="Long",(H195-F195)/(F195-G195),(F195-H195)/(G195-F195)),2))</f>
      </c>
      <c r="N195">
        <f>IF(I195="","",SUM($I$2:I195))</f>
      </c>
      <c r="O195">
        <f>IF(N195="","",MAX(0,MAX($N$2:N195)))</f>
      </c>
      <c r="P195">
        <f>IF(N195="","",N195-O195)</f>
      </c>
    </row>
    <row r="196">
      <c r="I196">
        <f>IF(OR(F196="",G196="",H196="",F196=G196),"",ROUND(IF(D196="Long",(H196-F196)/(F196-G196),(F196-H196)/(G196-F196)),2))</f>
      </c>
      <c r="N196">
        <f>IF(I196="","",SUM($I$2:I196))</f>
      </c>
      <c r="O196">
        <f>IF(N196="","",MAX(0,MAX($N$2:N196)))</f>
      </c>
      <c r="P196">
        <f>IF(N196="","",N196-O196)</f>
      </c>
    </row>
    <row r="197">
      <c r="I197">
        <f>IF(OR(F197="",G197="",H197="",F197=G197),"",ROUND(IF(D197="Long",(H197-F197)/(F197-G197),(F197-H197)/(G197-F197)),2))</f>
      </c>
      <c r="N197">
        <f>IF(I197="","",SUM($I$2:I197))</f>
      </c>
      <c r="O197">
        <f>IF(N197="","",MAX(0,MAX($N$2:N197)))</f>
      </c>
      <c r="P197">
        <f>IF(N197="","",N197-O197)</f>
      </c>
    </row>
    <row r="198">
      <c r="I198">
        <f>IF(OR(F198="",G198="",H198="",F198=G198),"",ROUND(IF(D198="Long",(H198-F198)/(F198-G198),(F198-H198)/(G198-F198)),2))</f>
      </c>
      <c r="N198">
        <f>IF(I198="","",SUM($I$2:I198))</f>
      </c>
      <c r="O198">
        <f>IF(N198="","",MAX(0,MAX($N$2:N198)))</f>
      </c>
      <c r="P198">
        <f>IF(N198="","",N198-O198)</f>
      </c>
    </row>
    <row r="199">
      <c r="I199">
        <f>IF(OR(F199="",G199="",H199="",F199=G199),"",ROUND(IF(D199="Long",(H199-F199)/(F199-G199),(F199-H199)/(G199-F199)),2))</f>
      </c>
      <c r="N199">
        <f>IF(I199="","",SUM($I$2:I199))</f>
      </c>
      <c r="O199">
        <f>IF(N199="","",MAX(0,MAX($N$2:N199)))</f>
      </c>
      <c r="P199">
        <f>IF(N199="","",N199-O199)</f>
      </c>
    </row>
    <row r="200">
      <c r="I200">
        <f>IF(OR(F200="",G200="",H200="",F200=G200),"",ROUND(IF(D200="Long",(H200-F200)/(F200-G200),(F200-H200)/(G200-F200)),2))</f>
      </c>
      <c r="N200">
        <f>IF(I200="","",SUM($I$2:I200))</f>
      </c>
      <c r="O200">
        <f>IF(N200="","",MAX(0,MAX($N$2:N200)))</f>
      </c>
      <c r="P200">
        <f>IF(N200="","",N200-O200)</f>
      </c>
    </row>
    <row r="201">
      <c r="I201">
        <f>IF(OR(F201="",G201="",H201="",F201=G201),"",ROUND(IF(D201="Long",(H201-F201)/(F201-G201),(F201-H201)/(G201-F201)),2))</f>
      </c>
      <c r="N201">
        <f>IF(I201="","",SUM($I$2:I201))</f>
      </c>
      <c r="O201">
        <f>IF(N201="","",MAX(0,MAX($N$2:N201)))</f>
      </c>
      <c r="P201">
        <f>IF(N201="","",N201-O201)</f>
      </c>
    </row>
  </sheetData>
  <autoFilter ref="A1:M201"/>
  <ignoredErrors>
    <ignoredError numberStoredAsText="1" sqref="A1:P20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4.83203125" customWidth="1"/>
    <col min="2" max="2" width="12.83203125" customWidth="1"/>
  </cols>
  <sheetData>
    <row r="1">
      <c r="A1" t="str">
        <v>Trades</v>
      </c>
      <c r="B1">
        <f>COUNT(Journal!I2:I201)</f>
      </c>
    </row>
    <row r="2">
      <c r="A2" t="str">
        <v>Win rate</v>
      </c>
      <c r="B2" s="2">
        <f>IFERROR(COUNTIF(Journal!I2:I201,"&gt;0")/COUNT(Journal!I2:I201),"")</f>
      </c>
    </row>
    <row r="3">
      <c r="A3" t="str">
        <v>Espérance (R moyen)</v>
      </c>
      <c r="B3">
        <f>IFERROR(ROUND(AVERAGE(Journal!I2:I201),2),"")</f>
      </c>
    </row>
    <row r="4">
      <c r="A4" t="str">
        <v>Profit factor</v>
      </c>
      <c r="B4">
        <f>IFERROR(ROUND(SUMIF(Journal!I2:I201,"&gt;0")/ABS(SUMIF(Journal!I2:I201,"&lt;0")),2),"")</f>
      </c>
    </row>
    <row r="5">
      <c r="A5" t="str">
        <v>Résultat total</v>
      </c>
      <c r="B5">
        <f>SUM(Journal!J2:J201)</f>
      </c>
    </row>
    <row r="6">
      <c r="A6" t="str">
        <v>Drawdown max (R)</v>
      </c>
      <c r="B6">
        <f>IFERROR(MIN(Journal!P2:P201),"")</f>
      </c>
    </row>
  </sheetData>
  <ignoredErrors>
    <ignoredError numberStoredAsText="1" sqref="A1:B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18.83203125" customWidth="1"/>
    <col min="2" max="2" width="8.83203125" customWidth="1"/>
    <col min="3" max="3" width="10.83203125" customWidth="1"/>
    <col min="4" max="4" width="14.83203125" customWidth="1"/>
  </cols>
  <sheetData>
    <row r="1">
      <c r="A1" t="str">
        <v>Setup</v>
      </c>
      <c r="B1" t="str">
        <v>Trades</v>
      </c>
      <c r="C1" t="str">
        <v>Win rate</v>
      </c>
      <c r="D1" t="str">
        <v>Espérance (R)</v>
      </c>
    </row>
    <row r="2">
      <c r="A2" t="str">
        <v>Cassure</v>
      </c>
      <c r="B2">
        <f>IF(A2="","",COUNTIFS(Journal!K2:K201,A2,Journal!I2:I201,"&lt;&gt;"))</f>
      </c>
      <c r="C2" s="2">
        <f>IF(OR(A2="",B2=0),"",COUNTIFS(Journal!K2:K201,A2,Journal!I2:I201,"&gt;0")/B2)</f>
      </c>
      <c r="D2">
        <f>IF(OR(A2="",B2=0),"",ROUND(AVERAGEIF(Journal!K2:K201,A2,Journal!I2:I201),2))</f>
      </c>
    </row>
    <row r="3">
      <c r="A3" t="str">
        <v>Rejet</v>
      </c>
      <c r="B3">
        <f>IF(A3="","",COUNTIFS(Journal!K2:K201,A3,Journal!I2:I201,"&lt;&gt;"))</f>
      </c>
      <c r="C3" s="2">
        <f>IF(OR(A3="",B3=0),"",COUNTIFS(Journal!K2:K201,A3,Journal!I2:I201,"&gt;0")/B3)</f>
      </c>
      <c r="D3">
        <f>IF(OR(A3="",B3=0),"",ROUND(AVERAGEIF(Journal!K2:K201,A3,Journal!I2:I201),2))</f>
      </c>
    </row>
    <row r="4">
      <c r="A4" t="str">
        <v>Range</v>
      </c>
      <c r="B4">
        <f>IF(A4="","",COUNTIFS(Journal!K2:K201,A4,Journal!I2:I201,"&lt;&gt;"))</f>
      </c>
      <c r="C4" s="2">
        <f>IF(OR(A4="",B4=0),"",COUNTIFS(Journal!K2:K201,A4,Journal!I2:I201,"&gt;0")/B4)</f>
      </c>
      <c r="D4">
        <f>IF(OR(A4="",B4=0),"",ROUND(AVERAGEIF(Journal!K2:K201,A4,Journal!I2:I201),2))</f>
      </c>
    </row>
    <row r="5">
      <c r="B5">
        <f>IF(A5="","",COUNTIFS(Journal!K2:K201,A5,Journal!I2:I201,"&lt;&gt;"))</f>
      </c>
      <c r="C5" s="2">
        <f>IF(OR(A5="",B5=0),"",COUNTIFS(Journal!K2:K201,A5,Journal!I2:I201,"&gt;0")/B5)</f>
      </c>
      <c r="D5">
        <f>IF(OR(A5="",B5=0),"",ROUND(AVERAGEIF(Journal!K2:K201,A5,Journal!I2:I201),2))</f>
      </c>
    </row>
    <row r="6">
      <c r="B6">
        <f>IF(A6="","",COUNTIFS(Journal!K2:K201,A6,Journal!I2:I201,"&lt;&gt;"))</f>
      </c>
      <c r="C6" s="2">
        <f>IF(OR(A6="",B6=0),"",COUNTIFS(Journal!K2:K201,A6,Journal!I2:I201,"&gt;0")/B6)</f>
      </c>
      <c r="D6">
        <f>IF(OR(A6="",B6=0),"",ROUND(AVERAGEIF(Journal!K2:K201,A6,Journal!I2:I201),2))</f>
      </c>
    </row>
    <row r="7">
      <c r="B7">
        <f>IF(A7="","",COUNTIFS(Journal!K2:K201,A7,Journal!I2:I201,"&lt;&gt;"))</f>
      </c>
      <c r="C7" s="2">
        <f>IF(OR(A7="",B7=0),"",COUNTIFS(Journal!K2:K201,A7,Journal!I2:I201,"&gt;0")/B7)</f>
      </c>
      <c r="D7">
        <f>IF(OR(A7="",B7=0),"",ROUND(AVERAGEIF(Journal!K2:K201,A7,Journal!I2:I201),2))</f>
      </c>
    </row>
    <row r="8">
      <c r="B8">
        <f>IF(A8="","",COUNTIFS(Journal!K2:K201,A8,Journal!I2:I201,"&lt;&gt;"))</f>
      </c>
      <c r="C8" s="2">
        <f>IF(OR(A8="",B8=0),"",COUNTIFS(Journal!K2:K201,A8,Journal!I2:I201,"&gt;0")/B8)</f>
      </c>
      <c r="D8">
        <f>IF(OR(A8="",B8=0),"",ROUND(AVERAGEIF(Journal!K2:K201,A8,Journal!I2:I201),2))</f>
      </c>
    </row>
    <row r="9">
      <c r="B9">
        <f>IF(A9="","",COUNTIFS(Journal!K2:K201,A9,Journal!I2:I201,"&lt;&gt;"))</f>
      </c>
      <c r="C9" s="2">
        <f>IF(OR(A9="",B9=0),"",COUNTIFS(Journal!K2:K201,A9,Journal!I2:I201,"&gt;0")/B9)</f>
      </c>
      <c r="D9">
        <f>IF(OR(A9="",B9=0),"",ROUND(AVERAGEIF(Journal!K2:K201,A9,Journal!I2:I201),2))</f>
      </c>
    </row>
    <row r="10">
      <c r="B10">
        <f>IF(A10="","",COUNTIFS(Journal!K2:K201,A10,Journal!I2:I201,"&lt;&gt;"))</f>
      </c>
      <c r="C10" s="2">
        <f>IF(OR(A10="",B10=0),"",COUNTIFS(Journal!K2:K201,A10,Journal!I2:I201,"&gt;0")/B10)</f>
      </c>
      <c r="D10">
        <f>IF(OR(A10="",B10=0),"",ROUND(AVERAGEIF(Journal!K2:K201,A10,Journal!I2:I201),2))</f>
      </c>
    </row>
    <row r="11">
      <c r="B11">
        <f>IF(A11="","",COUNTIFS(Journal!K2:K201,A11,Journal!I2:I201,"&lt;&gt;"))</f>
      </c>
      <c r="C11" s="2">
        <f>IF(OR(A11="",B11=0),"",COUNTIFS(Journal!K2:K201,A11,Journal!I2:I201,"&gt;0")/B11)</f>
      </c>
      <c r="D11">
        <f>IF(OR(A11="",B11=0),"",ROUND(AVERAGEIF(Journal!K2:K201,A11,Journal!I2:I201),2))</f>
      </c>
    </row>
    <row r="12">
      <c r="B12">
        <f>IF(A12="","",COUNTIFS(Journal!K2:K201,A12,Journal!I2:I201,"&lt;&gt;"))</f>
      </c>
      <c r="C12" s="2">
        <f>IF(OR(A12="",B12=0),"",COUNTIFS(Journal!K2:K201,A12,Journal!I2:I201,"&gt;0")/B12)</f>
      </c>
      <c r="D12">
        <f>IF(OR(A12="",B12=0),"",ROUND(AVERAGEIF(Journal!K2:K201,A12,Journal!I2:I201),2))</f>
      </c>
    </row>
    <row r="13">
      <c r="B13">
        <f>IF(A13="","",COUNTIFS(Journal!K2:K201,A13,Journal!I2:I201,"&lt;&gt;"))</f>
      </c>
      <c r="C13" s="2">
        <f>IF(OR(A13="",B13=0),"",COUNTIFS(Journal!K2:K201,A13,Journal!I2:I201,"&gt;0")/B13)</f>
      </c>
      <c r="D13">
        <f>IF(OR(A13="",B13=0),"",ROUND(AVERAGEIF(Journal!K2:K201,A13,Journal!I2:I201),2))</f>
      </c>
    </row>
  </sheetData>
  <ignoredErrors>
    <ignoredError numberStoredAsText="1" sqref="A1:D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cols>
    <col min="1" max="1" width="100.83203125" customWidth="1"/>
  </cols>
  <sheetData>
    <row r="1">
      <c r="A1" t="str">
        <v>Modèle de journal de trading — Edgyx (www.edgyx.ai)</v>
      </c>
    </row>
    <row r="2">
      <c r="A2" t="str">
        <v/>
      </c>
    </row>
    <row r="3">
      <c r="A3" t="str">
        <v>1. Une ligne par trade, juste après la clôture, dans l’onglet Journal.</v>
      </c>
    </row>
    <row r="4">
      <c r="A4" t="str">
        <v>2. Sens : écrivez Long ou Short. Le stop est celui posé AVANT l’entrée : c’est lui qui donne le R.</v>
      </c>
    </row>
    <row r="5">
      <c r="A5" t="str">
        <v>3. R = gain ou perte rapporté au risque initial. +2 = deux fois le risque gagné, -1 = le stop.</v>
      </c>
    </row>
    <row r="6">
      <c r="A6" t="str">
        <v>4. Résultat : le gain ou la perte en argent, frais compris.</v>
      </c>
    </row>
    <row r="7">
      <c r="A7" t="str">
        <v>5. Setup et Émotion : un mot, toujours les mêmes mots, pour pouvoir les compter.</v>
      </c>
    </row>
    <row r="8">
      <c r="A8" t="str">
        <v>6. Le dimanche, lisez les onglets Statistiques et Par setup.</v>
      </c>
    </row>
    <row r="9">
      <c r="A9" t="str">
        <v/>
      </c>
    </row>
    <row r="10">
      <c r="A10" t="str">
        <v>Les colonnes R, R cumulé, Plus haut et Drawdown se calculent seules : ne les remplissez pas.</v>
      </c>
    </row>
    <row r="11">
      <c r="A11" t="str">
        <v>Les trois premières lignes sont un exemple : effacez-les avant de commencer.</v>
      </c>
    </row>
    <row r="12">
      <c r="A12" t="str">
        <v/>
      </c>
    </row>
    <row r="13">
      <c r="A13" t="str">
        <v>Google Sheets : Fichier › Importer › Importer ce fichier. LibreOffice : ouvrez-le directement.</v>
      </c>
    </row>
  </sheetData>
  <ignoredErrors>
    <ignoredError numberStoredAsText="1" sqref="A1:A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Journal</vt:lpstr>
      <vt:lpstr>Statistiques</vt:lpstr>
      <vt:lpstr>Par setup</vt:lpstr>
      <vt:lpstr>Lisez-moi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